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ИТОГ\"/>
    </mc:Choice>
  </mc:AlternateContent>
  <xr:revisionPtr revIDLastSave="0" documentId="13_ncr:1_{020F9C28-71B5-47FC-9582-9E1D8553FAFF}" xr6:coauthVersionLast="36" xr6:coauthVersionMax="36" xr10:uidLastSave="{00000000-0000-0000-0000-000000000000}"/>
  <bookViews>
    <workbookView xWindow="0" yWindow="0" windowWidth="21570" windowHeight="7980" firstSheet="2" activeTab="5" xr2:uid="{00000000-000D-0000-FFFF-FFFF00000000}"/>
  </bookViews>
  <sheets>
    <sheet name="Кадырова И.А._30.10.2025" sheetId="2" r:id="rId1"/>
    <sheet name="Кишкентаева А.С._30.10.2025" sheetId="5" r:id="rId2"/>
    <sheet name="Баттакова Ш Б_30.10.2025" sheetId="3" r:id="rId3"/>
    <sheet name="Рыбалкина Д.Х._30.10.2025" sheetId="4" r:id="rId4"/>
    <sheet name="Рамазанова А._30.10.2025" sheetId="7" r:id="rId5"/>
    <sheet name="Бадекова К.Ж._30.10.2025" sheetId="6" r:id="rId6"/>
    <sheet name="30.10.2025_Едрисов А.Т." sheetId="1" r:id="rId7"/>
  </sheets>
  <calcPr calcId="191029"/>
</workbook>
</file>

<file path=xl/calcChain.xml><?xml version="1.0" encoding="utf-8"?>
<calcChain xmlns="http://schemas.openxmlformats.org/spreadsheetml/2006/main">
  <c r="O7" i="3" l="1"/>
  <c r="L6" i="7" l="1"/>
  <c r="O6" i="4"/>
  <c r="L6" i="4"/>
  <c r="O6" i="2" l="1"/>
  <c r="H5" i="7" l="1"/>
  <c r="H4" i="7"/>
  <c r="H3" i="7"/>
  <c r="H6" i="7" s="1"/>
  <c r="H10" i="6"/>
  <c r="H9" i="6"/>
  <c r="H8" i="6"/>
  <c r="H7" i="6"/>
  <c r="H6" i="6"/>
  <c r="H5" i="6"/>
  <c r="H4" i="6"/>
  <c r="H11" i="6" s="1"/>
  <c r="H3" i="6"/>
  <c r="H4" i="5"/>
  <c r="H6" i="4"/>
  <c r="G6" i="3"/>
  <c r="G5" i="3"/>
  <c r="G4" i="3"/>
  <c r="G3" i="3"/>
  <c r="H6" i="2"/>
  <c r="G7" i="3" l="1"/>
  <c r="H80" i="1"/>
  <c r="H91" i="1" l="1"/>
  <c r="H92" i="1"/>
  <c r="H113" i="1"/>
  <c r="H103" i="1" l="1"/>
  <c r="H104" i="1"/>
  <c r="H102" i="1"/>
  <c r="H96" i="1" l="1"/>
  <c r="H97" i="1"/>
  <c r="H98" i="1"/>
  <c r="H99" i="1"/>
  <c r="H100" i="1"/>
  <c r="H101" i="1"/>
  <c r="H95" i="1"/>
  <c r="H107" i="1"/>
  <c r="H108" i="1"/>
  <c r="H109" i="1"/>
  <c r="H110" i="1"/>
  <c r="H105" i="1" l="1"/>
  <c r="H111" i="1" s="1"/>
  <c r="H86" i="1"/>
  <c r="H87" i="1"/>
  <c r="H88" i="1"/>
  <c r="H89" i="1"/>
  <c r="H90" i="1"/>
  <c r="H79" i="1"/>
  <c r="H81" i="1"/>
  <c r="H82" i="1"/>
  <c r="H83" i="1"/>
  <c r="H84" i="1"/>
  <c r="H85" i="1"/>
  <c r="H71" i="1"/>
  <c r="H72" i="1"/>
  <c r="H73" i="1"/>
  <c r="H74" i="1"/>
  <c r="H75" i="1"/>
  <c r="H76" i="1"/>
  <c r="H77" i="1"/>
  <c r="H78" i="1"/>
  <c r="H69" i="1"/>
  <c r="H70" i="1"/>
  <c r="H63" i="1"/>
  <c r="H64" i="1"/>
  <c r="H65" i="1"/>
  <c r="H66" i="1"/>
  <c r="H67" i="1"/>
  <c r="H6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43" i="1"/>
  <c r="H44" i="1"/>
  <c r="H45" i="1"/>
  <c r="H46" i="1"/>
  <c r="H47" i="1"/>
  <c r="H48" i="1"/>
  <c r="H32" i="1"/>
  <c r="H33" i="1"/>
  <c r="H34" i="1"/>
  <c r="H35" i="1"/>
  <c r="H36" i="1"/>
  <c r="H37" i="1"/>
  <c r="H38" i="1"/>
  <c r="H39" i="1"/>
  <c r="H40" i="1"/>
  <c r="H41" i="1"/>
  <c r="H42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8" i="1"/>
  <c r="H9" i="1"/>
  <c r="H10" i="1"/>
  <c r="H11" i="1"/>
  <c r="H12" i="1"/>
  <c r="H13" i="1"/>
  <c r="H14" i="1"/>
  <c r="H15" i="1"/>
  <c r="H16" i="1"/>
  <c r="H4" i="1"/>
  <c r="H5" i="1"/>
  <c r="H6" i="1"/>
  <c r="H7" i="1"/>
  <c r="H3" i="1"/>
  <c r="H93" i="1" l="1"/>
</calcChain>
</file>

<file path=xl/sharedStrings.xml><?xml version="1.0" encoding="utf-8"?>
<sst xmlns="http://schemas.openxmlformats.org/spreadsheetml/2006/main" count="709" uniqueCount="356">
  <si>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</si>
  <si>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</si>
  <si>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</si>
  <si>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</si>
  <si>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</si>
  <si>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</si>
  <si>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</si>
  <si>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>Руководитель  проекта:</t>
  </si>
  <si>
    <t>Единица измерения</t>
  </si>
  <si>
    <t>Количество</t>
  </si>
  <si>
    <t>Цена за единицу</t>
  </si>
  <si>
    <t>Условия оплаты (0% предоплаты)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</si>
  <si>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</si>
  <si>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Едрисов А.Т.</t>
  </si>
  <si>
    <t>MTT (3-(4,5-диметилтиазол-2-ил)-2,5-дифенилтетразолия бромид)</t>
  </si>
  <si>
    <t>Фетальная бычья сыворотка (FBS)</t>
  </si>
  <si>
    <t xml:space="preserve">DMSO (диметилсульфоксид) для молекулярной биологии </t>
  </si>
  <si>
    <t>Фосфатно-солевой буфер (PBS) pH 7.4,</t>
  </si>
  <si>
    <t>Трипсин/EDTA раствор</t>
  </si>
  <si>
    <t>Глутамин (Glutamax)</t>
  </si>
  <si>
    <t>Ализариновый красный</t>
  </si>
  <si>
    <t>деионизированная вода</t>
  </si>
  <si>
    <t>Аскорбиновая кислота</t>
  </si>
  <si>
    <t>β-Глицерофосфат</t>
  </si>
  <si>
    <t>Дексаметазон</t>
  </si>
  <si>
    <t>Цетилпиридиний хлорид</t>
  </si>
  <si>
    <t>параформальдегид</t>
  </si>
  <si>
    <t xml:space="preserve">Клеточная культуральная среда: DMEM с высоким содержанием глюкозы </t>
  </si>
  <si>
    <t xml:space="preserve">BMP2 Моноклональное антитело </t>
  </si>
  <si>
    <t>Tetrahydrofuran (Тетрагидрофуран)</t>
  </si>
  <si>
    <t>хлороформ</t>
  </si>
  <si>
    <t>дихлорметан</t>
  </si>
  <si>
    <t>метанол</t>
  </si>
  <si>
    <t>гексан</t>
  </si>
  <si>
    <t>Нитрат серебра</t>
  </si>
  <si>
    <t xml:space="preserve">Хлорид калия </t>
  </si>
  <si>
    <t>Этилацетат</t>
  </si>
  <si>
    <t>Этил ацетоацетат</t>
  </si>
  <si>
    <t>Петролейный эфир</t>
  </si>
  <si>
    <t xml:space="preserve">Сульфат кальция </t>
  </si>
  <si>
    <t xml:space="preserve">Молибден оксид , MoO3, (VI) </t>
  </si>
  <si>
    <t xml:space="preserve">Ethyl cyanoacetate </t>
  </si>
  <si>
    <t xml:space="preserve">1,4-бензохинон </t>
  </si>
  <si>
    <t xml:space="preserve">Соляная кислота, 36% </t>
  </si>
  <si>
    <t xml:space="preserve">Уксусный ангидрид </t>
  </si>
  <si>
    <t xml:space="preserve">Толуол </t>
  </si>
  <si>
    <t xml:space="preserve">Силикагель </t>
  </si>
  <si>
    <t xml:space="preserve">Алюминий хлористый безводный </t>
  </si>
  <si>
    <t xml:space="preserve">Хлорангидрид щавелевой кислоты </t>
  </si>
  <si>
    <t xml:space="preserve">4-диметиламинопиридин  </t>
  </si>
  <si>
    <t xml:space="preserve">2-третбутилфенол </t>
  </si>
  <si>
    <t>Фосфат кальция</t>
  </si>
  <si>
    <t>Бикарбонат натрия ACS reagent, ≥99.7%</t>
  </si>
  <si>
    <t>Гидрат хлорида золота(III)</t>
  </si>
  <si>
    <t>Моногидрат ацетата меди(II)</t>
  </si>
  <si>
    <t>Поливинилпирролидон К30</t>
  </si>
  <si>
    <t>Моногидрат гипофосфита натрия</t>
  </si>
  <si>
    <t xml:space="preserve">Этиленгликоль, 99% </t>
  </si>
  <si>
    <t>ДМСО  диметилсульфоксид</t>
  </si>
  <si>
    <t>Фенилацетилен</t>
  </si>
  <si>
    <t>триэтилортоформиат</t>
  </si>
  <si>
    <t>Сплав вуда</t>
  </si>
  <si>
    <t>2-нитробензальдегид</t>
  </si>
  <si>
    <t>Метилацетоацетат</t>
  </si>
  <si>
    <t>3-нитробензальдегид</t>
  </si>
  <si>
    <t>4-нитробензальдегид</t>
  </si>
  <si>
    <t>Сульфат меди пяти водный</t>
  </si>
  <si>
    <t xml:space="preserve">Уксусная кислота </t>
  </si>
  <si>
    <t>Гипофосфит натрия гидрат</t>
  </si>
  <si>
    <t>Планшет 96 лунок, плоское дно, с крышкой (стерильный)</t>
  </si>
  <si>
    <t>Культуральный флакон (25 см²)</t>
  </si>
  <si>
    <t>Культуральный флакон  (75 см²)</t>
  </si>
  <si>
    <t>Центрифужная пробирка 15 мл, с винтовой крышкой, стерильная</t>
  </si>
  <si>
    <t>Центрифужная пробирка 50 мл, с винтовой крышкой, стерильная,</t>
  </si>
  <si>
    <t>Серологические пипетки 5 мл, стерильные</t>
  </si>
  <si>
    <t xml:space="preserve">Серологические пипетки 5 мл, стерильные градуированные </t>
  </si>
  <si>
    <t>Серологические пипетки , 10 мл; стерильные</t>
  </si>
  <si>
    <t>Серологические пипетки  10 мл, ; стерильные градуированные</t>
  </si>
  <si>
    <t>Серологические пипетки , 25 мл; стерильные</t>
  </si>
  <si>
    <t>Одноканальный дозатор переменного объема 0.5-10 мкл</t>
  </si>
  <si>
    <t>Одноканальный дозатор переменного объема 10-100 мкл,</t>
  </si>
  <si>
    <t>Одноканальный дозатор переменного объема 100-1000 мкл</t>
  </si>
  <si>
    <t>Наконечники для дозаторов 0,1-10 мкл, с фильтром, стерильные,</t>
  </si>
  <si>
    <t>Наконечники для дозаторов 10-100 мкл, c фильтром, стерильные,</t>
  </si>
  <si>
    <t>Наконечники для дозаторов 100-1000 мкл, удлиненные, с фильтром, стерильные</t>
  </si>
  <si>
    <t>Колба круглодонная со шлифом 29/32 100 мл</t>
  </si>
  <si>
    <t>Холодильник шариковый ХШ-1-600-29/32</t>
  </si>
  <si>
    <t>Стакан высокий В-1-1000 ТС</t>
  </si>
  <si>
    <t>Пробирка лабораторная ПБ2-14х100 (Вассермана)</t>
  </si>
  <si>
    <t>Штатив для пробирок, 13 мм, 90 гнезд, полипропилен</t>
  </si>
  <si>
    <t>Промывалка ПП 500 мл</t>
  </si>
  <si>
    <t>Колба круглодонная со шлифом К-1-250-29/32</t>
  </si>
  <si>
    <t>Переходник 29/32-14/23</t>
  </si>
  <si>
    <t>Стакан высокий, с носиком, со шкалой, 100 мл,</t>
  </si>
  <si>
    <t>Стакан высокий, с носиком, со шкалой, 150 мл,</t>
  </si>
  <si>
    <t xml:space="preserve">для молекулярной биологии </t>
  </si>
  <si>
    <t>pH 7.4,</t>
  </si>
  <si>
    <t>стерильная фильтрованная 0,2 мкм. Очень низкий уровень эндотоксина.</t>
  </si>
  <si>
    <t>Дозирование образцов и других жидкостей</t>
  </si>
  <si>
    <t>шт</t>
  </si>
  <si>
    <t>Материал полистирол, стерильные, площадь роста клеток 3,5 см², объем 2,0 мл, 75 шт/кейс.</t>
  </si>
  <si>
    <t>Планшет культуральный 12 лунок, плоское дно, с крышкой (стерильный)</t>
  </si>
  <si>
    <t>Материал полистирол, прозрачные, с крышкой, стерильные, объем 200 мкл,  50 шт/кейс.</t>
  </si>
  <si>
    <t>Скошенное горло, вентилируемая крышка, площадь 25,0 cm2, 100 шт. в кор.;</t>
  </si>
  <si>
    <t>коробка</t>
  </si>
  <si>
    <t>Скошенное горло, вентилируемая крышка, площадь 75,0 cm2, 60 шт. в кор.;</t>
  </si>
  <si>
    <t>термостойкое стекло (ГОСТ 21400-75). шлиф 29/32 Объем 100 мл</t>
  </si>
  <si>
    <t>термостойкое стекло (ГОСТ 21400-75). шлиф 29/32 Объем 250 мл</t>
  </si>
  <si>
    <t>Изготовлен из термостойкого или химически стойкого стекла. Объем 100 мл</t>
  </si>
  <si>
    <t>Изготовлен из термостойкого или химически стойкого стекла. Объем 150 мл</t>
  </si>
  <si>
    <t>Изготовлен из термостойкого или химически стойкого стекла. Объем 1000 мл</t>
  </si>
  <si>
    <t>приготовление растворов, измерение объема</t>
  </si>
  <si>
    <t>нагрев, дистилляция, синтез веществ</t>
  </si>
  <si>
    <t>Организация хранения и работы с пробирками</t>
  </si>
  <si>
    <t>Полипропилен, для пробирок Ø13 мм, 90 гнезд,</t>
  </si>
  <si>
    <t>Проведение анализов, реакций, хранения проб</t>
  </si>
  <si>
    <t>Ø14 мм, длина 100 мм, хим. и термостойкость, соответствие ГОСТ</t>
  </si>
  <si>
    <t>Промывка лабораторной посуды,</t>
  </si>
  <si>
    <t>Полипропилен, объем 500 мл, хим. стойкость,</t>
  </si>
  <si>
    <t>Соединение элементов лабораторных установок с разными шлифами</t>
  </si>
  <si>
    <t>Боросиликатное стекло, шлифы 29/32 и 14/23, хим. и термостойкость</t>
  </si>
  <si>
    <t>Конденсация пара, охлаждение веществ, дистилляция</t>
  </si>
  <si>
    <t>длина 600 мм, шлифы 29/32,</t>
  </si>
  <si>
    <t>Точное дозирование жидкостей</t>
  </si>
  <si>
    <t>уп</t>
  </si>
  <si>
    <t>Наконечники с фильтром, объем 10 мкл, стерильные, в штативе)96 шт/штатив;</t>
  </si>
  <si>
    <t>объем 10-100 мкл, светлые, с фильтром, изготов из полипропилена, стерильные, 96 шт/штатив;</t>
  </si>
  <si>
    <t xml:space="preserve">объем 100-1000 мкл, светлые, с фильтром, изготов из полипропилена, стерильные, </t>
  </si>
  <si>
    <t>Дозатор переменного объема, 10.5-10 мкл, механический, полностью автоклавируемый. Изготовлен из высокопрочного материала</t>
  </si>
  <si>
    <t>Дозатор  переменного объема, 10-100 мкл, механический, полностью автоклавируемый.</t>
  </si>
  <si>
    <t>Дозатор  переменного объема, 100-1000 мкл, механический, полностью автоклавируемый.</t>
  </si>
  <si>
    <t>Центрифужные пробирки, объем 15 мл, из полипропилена медицинского качества. стерильные, 25 штук/уп, 20 уп/кейс, 500 шт/кор:</t>
  </si>
  <si>
    <t>Градуированные стеклянные серологические пипетки, класс А. вместимость 5 мл., шаг 0,05 мл, точность +/- 0,03, цветовая кодировка красная, в упаковке 10 штук</t>
  </si>
  <si>
    <t>Точное дозирование и перенос жидкостей</t>
  </si>
  <si>
    <t>(Градуированные стеклянные серологические пипетки, класс А 0 мл., шаг 0,1 мл, точность +/- 0,05, цветовая кодировка оранжевая, 10 шт/уп;</t>
  </si>
  <si>
    <t>Стерильные, без ДНКаз, РНКаз и пирогенов, с фильтром голубая кодировка, индивидуально упакованы, 100шт/уп</t>
  </si>
  <si>
    <t>Стерильные, без ДНКаз, РНКаз и пирогенов, с фильтром, оранжевая кодировка, индивидуально упакованы, 200 шт/уп.</t>
  </si>
  <si>
    <t>Градуированные (градуированные стеклянные стеклянные серологические серологические пипетки, пипетки, класс А вместимость 25 мл., шаг 0,2 мл, точность +/- 0,1, цветовая кодировка зеленая, в упаковке 10 штук</t>
  </si>
  <si>
    <t>(25 mm, 0,22 µm, Membrane - CA, Housing material - PP, Sterile, 50 шт/уп:</t>
  </si>
  <si>
    <t>Фильтрация растворов и проб для удаления микрочастиц</t>
  </si>
  <si>
    <t xml:space="preserve">кейс </t>
  </si>
  <si>
    <t>Проведение экспериментальных работ, анализов согласно календарному плану</t>
  </si>
  <si>
    <t>Ацетон</t>
  </si>
  <si>
    <t xml:space="preserve">2-пропанол </t>
  </si>
  <si>
    <t>экстрачистый AR, 98% фл./1 г CAS: 298-93-1</t>
  </si>
  <si>
    <t>чистые (более 98%) или х/ч (более 99%)</t>
  </si>
  <si>
    <t xml:space="preserve">Глицерин </t>
  </si>
  <si>
    <t>500 мл</t>
  </si>
  <si>
    <t>1 г</t>
  </si>
  <si>
    <t>1  л</t>
  </si>
  <si>
    <t>150 мл</t>
  </si>
  <si>
    <t>250 г</t>
  </si>
  <si>
    <t>25 г</t>
  </si>
  <si>
    <t>1 л</t>
  </si>
  <si>
    <t>1 кг</t>
  </si>
  <si>
    <t>250 мг</t>
  </si>
  <si>
    <t>100 г</t>
  </si>
  <si>
    <t>120 мл</t>
  </si>
  <si>
    <t>1л</t>
  </si>
  <si>
    <t xml:space="preserve">1 л </t>
  </si>
  <si>
    <t>500 г</t>
  </si>
  <si>
    <t xml:space="preserve">100 г </t>
  </si>
  <si>
    <t>50 г</t>
  </si>
  <si>
    <t>1 рулон</t>
  </si>
  <si>
    <t>100 гр</t>
  </si>
  <si>
    <t>Проведение анализов</t>
  </si>
  <si>
    <t>Исследование образцов на ИКспектрометре с интерпретацией</t>
  </si>
  <si>
    <t>Исследование образцов на ЯМРспектрометре</t>
  </si>
  <si>
    <t>Синхронный термогравиметр ический/ дифференциальный термический
анализатор
STA6000</t>
  </si>
  <si>
    <t>Исследование морфологии поверхности образца c определением элементного состава методом сканирующей электронной микроскопии (SEM)</t>
  </si>
  <si>
    <t>Снимок во вторичных электронах при разных увеличениях в количестве до 10 шт на один образец, включая замер до 4х структурных единиц на каждый снимок</t>
  </si>
  <si>
    <t>Качественный анализ методом ИКспектроскопии нарушенного полного внутреннего отражения с Фурьепреобразованием (ATR-FTIR). Без интерпретации</t>
  </si>
  <si>
    <t>ЯМР спектры в формате jdf. и pdf.</t>
  </si>
  <si>
    <t>Получениe ДТА,ТГА и ДСК кривых, обсчет кривых.</t>
  </si>
  <si>
    <t>услуга/обра зец</t>
  </si>
  <si>
    <t xml:space="preserve">Агар Мюллера-Хинтона (MH Agar), 500г/уп </t>
  </si>
  <si>
    <t>500 гр</t>
  </si>
  <si>
    <t xml:space="preserve">Питательный агар (I) (мясо-пептонный агар), фл/500 г. </t>
  </si>
  <si>
    <t>Чашки Петри одноразовые.</t>
  </si>
  <si>
    <t>Контролер для пипеток CAPP</t>
  </si>
  <si>
    <t xml:space="preserve">Раствор пеницилина-стрептомицина </t>
  </si>
  <si>
    <t>диаметр 100 мм, высота 20 мм, из полистирола, стерильные, уп./15 шт.,</t>
  </si>
  <si>
    <t>MEMα, 500мл/уп</t>
  </si>
  <si>
    <t>Клеточная культуральная среда:MEMα, 500мл/уп</t>
  </si>
  <si>
    <t xml:space="preserve">500 мл </t>
  </si>
  <si>
    <t>р CAPP Tempo Pipette Controller, объем 0.1-100 мл</t>
  </si>
  <si>
    <t xml:space="preserve">шт </t>
  </si>
  <si>
    <t xml:space="preserve">Диски индикаторные картонные с противомикробным лекарственным средством  гентамицин 10 мкг  предназначены для определения чувствительности микроорганизмов </t>
  </si>
  <si>
    <t xml:space="preserve">Диски с гентамицином 50шт. х 1 картридж (10мкг) </t>
  </si>
  <si>
    <t xml:space="preserve">Диски индикаторные картонные с противомикробным лекарственным средством ванкомицин 5 мкг  предназначены для определения чувствительности микроорганизмов </t>
  </si>
  <si>
    <t xml:space="preserve"> шт</t>
  </si>
  <si>
    <t>Диски с ванкомицином 50шт. х 1 картридж (5 мкг)</t>
  </si>
  <si>
    <t xml:space="preserve">Диски с ципрофлоксацином 50шт. х 1 картридж </t>
  </si>
  <si>
    <t>Програмное обеспечение Sharp 3D</t>
  </si>
  <si>
    <t xml:space="preserve">Диски индикаторные картонные с противомикробным лекарственным средством ципрофлоксацином  предназначены для определения чувствительности микроорганизмов </t>
  </si>
  <si>
    <t xml:space="preserve"> DMEM с высоким содержанием глюкозы без фенола красного</t>
  </si>
  <si>
    <t xml:space="preserve">DMEM с высоким содержанием глюкозы </t>
  </si>
  <si>
    <t>1 кг (1,75 мм) для 3D-принтеров, цвет натуральный</t>
  </si>
  <si>
    <t>PLA пластик 3DN 1 кг (1,75 мм) для 3D-принтеров</t>
  </si>
  <si>
    <t xml:space="preserve">(мясо-пептонный агар), фл/500 г. </t>
  </si>
  <si>
    <t xml:space="preserve"> исследовательского класса для культивирования мезенхимальных стволовых клеток 1 x среда с определенным химическим составом 1 x добавка с рекомбинантным фактором роста, 500 мл, артикул: MSCR-K2, Capricorn Scientific (Германия)</t>
  </si>
  <si>
    <t xml:space="preserve">Набор MSC StemPrime </t>
  </si>
  <si>
    <t xml:space="preserve">(MH Agar), 500г/уп </t>
  </si>
  <si>
    <t>ед.</t>
  </si>
  <si>
    <t>pro. Vers.</t>
  </si>
  <si>
    <t>клетка с морфологией фибробласта MG-63</t>
  </si>
  <si>
    <t>1 шт</t>
  </si>
  <si>
    <t>за счет софинансирования (400000 тг.)</t>
  </si>
  <si>
    <t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AP26197781 "Разработка биоразлагаемых и легкоутилизируемых полимерных композитов для электронной промышленности и биомедицинских приложений"
НАО "Карагандинский медицинский университет"</t>
  </si>
  <si>
    <t>итого</t>
  </si>
  <si>
    <t>Мезенхимальные стволовые клетки лученные костного мозга (HMSC-BM)</t>
  </si>
  <si>
    <t>Мезенхимальные стволовые клетки (HMSC-BM)</t>
  </si>
  <si>
    <t>ВЫШЕ ЗАЯВЛЕННОЙ ЦЕНЫ 107731</t>
  </si>
  <si>
    <t>ВЫШЕ ЗАЯВЛЕННОЙ ЦЕНЫ 210000</t>
  </si>
  <si>
    <t>ВЫШЕ ЗАЯВЛЕННОЙ ЦЕНЫ 150000</t>
  </si>
  <si>
    <t>ВЫШЕ ЗАЯВЛЕННОЙ ЦЕНЫ 151483</t>
  </si>
  <si>
    <t>ВЫШЕ ЗАЯВЛЕННОЙ ЦЕНЫ 172251,3</t>
  </si>
  <si>
    <t>ВЫШЕ ЗАЯВЛЕННОЙ ЦЕНЫ 170000</t>
  </si>
  <si>
    <t>ВЫШЕ ЗАЯВЛЕННОЙ ЦЕНЫ 4095</t>
  </si>
  <si>
    <t>ВЫШЕ ЗАЯВЛЕННОЙ ЦЕНЫ 2925</t>
  </si>
  <si>
    <t>ВЫШЕ ЗАЯВЛЕННОЙ ЦЕНЫ 71370</t>
  </si>
  <si>
    <t>ВЫШЕ ЗАЯВЛЕННОЙ ЦЕНЫ 123240</t>
  </si>
  <si>
    <t>ВЫШЕ ЗАЯВЛЕННОЙ ЦЕНЫ 377320 за 500 гр</t>
  </si>
  <si>
    <t>ВЫШЕ ЗАЯВЛЕННОЙ ЦЕНЫ 100530</t>
  </si>
  <si>
    <t>ВЫШЕ ЗАЯВЛЕННОЙ ЦЕНЫ 153555</t>
  </si>
  <si>
    <t>ВЫШЕ ЗАЯВЛЕННОЙ ЦЕНЫ 440000 за 500 гр</t>
  </si>
  <si>
    <t>ВЫШЕ ЗАЯВЛЕННОЙ ЦЕНЫ 140742</t>
  </si>
  <si>
    <t>ВЫШЕ ЗАЯВЛЕННОЙ ЦЕНЫ 214977</t>
  </si>
  <si>
    <t>ВЫШЕ ЗАЯВЛЕННОЙ ЦЕНЫ 462000 за 500 гр</t>
  </si>
  <si>
    <t>ВЫШЕ ЗАЯВЛЕННОЙ ЦЕНЫ 317856</t>
  </si>
  <si>
    <t>ВЫШЕ ЗАЯВЛЕННОЙ ЦЕНЫ 227040</t>
  </si>
  <si>
    <t>Не соответствует технической спецификации заказчика</t>
  </si>
  <si>
    <t>ВЫШЕ ЗАЯВЛЕННОЙ ЦЕНЫ 22722</t>
  </si>
  <si>
    <t>ВЫШЕ ЗАЯВЛЕННОЙ ЦЕНЫ 36729</t>
  </si>
  <si>
    <t>ВЫШЕ ЗАЯВЛЕННОЙ ЦЕНЫ 19801</t>
  </si>
  <si>
    <t>ВЫШЕ ЗАЯВЛЕННОЙ ЦЕНЫ 26235</t>
  </si>
  <si>
    <t>ВЫШЕ ЗАЯВЛЕННОЙ ЦЕНЫ 44000</t>
  </si>
  <si>
    <t>ВЫШЕ ЗАЯВЛЕННОЙ ЦЕНЫ 30000</t>
  </si>
  <si>
    <t>Не педоставленны КП</t>
  </si>
  <si>
    <r>
      <t>по основным вопросам: +77775567766 (Едрисов А.Т.);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</si>
  <si>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r>
      <t>Клеточная культуральная среда: DMEM с высоким содержанием глюкозы без фенола красного</t>
    </r>
    <r>
      <rPr>
        <sz val="14"/>
        <color rgb="FFFF0000"/>
        <rFont val="Times New Roman"/>
        <family val="1"/>
        <charset val="204"/>
      </rPr>
      <t xml:space="preserve"> </t>
    </r>
  </si>
  <si>
    <t>ТОО "КазЛабПрибор" цена за единицу</t>
  </si>
  <si>
    <t>ТОО "7бит" цена за единицу</t>
  </si>
  <si>
    <t>ТОО "Сандерс" цена за единицу</t>
  </si>
  <si>
    <t>ТОО "Мембран" цена за единицу</t>
  </si>
  <si>
    <t>ТОО "АлХимик"  цена за единицу</t>
  </si>
  <si>
    <t>ТОО "Джаггернаут" цена за единицу</t>
  </si>
  <si>
    <t>АОО "Назарбаев Университет" цена за единицу</t>
  </si>
  <si>
    <t>"Современные коммуникационные технологии" цена за единицу</t>
  </si>
  <si>
    <t>ТОО "Элси" цена за единицу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</si>
  <si>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ИРН АР27510159  по теме «Оценка уровнейтриптофана,   триметиламин   N-оксида,   кинуренина   и   5   -гидроксииндолуксусной кислоты  при неврологических осложнениях LongCOVID – 19»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</si>
  <si>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Acetonitrile, suitable for HPLC, gradient grade, ≥99.9%,2,5L</t>
  </si>
  <si>
    <t xml:space="preserve">Ацетонитрил для   ВЭЖХ 
Объем 2,5 литра 
НАЗВАНИЕ КАЧЕСТВА:
для УФ, ИК, ВЭЖХ, ACS
ХАРАКТЕРИСТИКИ:
Минимальный анализ (GC): 99,9% 
Плотность 20/4: 0,799-0,786 </t>
  </si>
  <si>
    <t>Подвижная фаза при проведении ВЭЖХ</t>
  </si>
  <si>
    <t xml:space="preserve">Руководитель научного проекта </t>
  </si>
  <si>
    <t>Кадырова  И.А.</t>
  </si>
  <si>
    <t>Лабораторный рН-метр</t>
  </si>
  <si>
    <t>SD20-Kit Лабораторный рН-метр SevenDirect; производство Mettler Toledo, Германия</t>
  </si>
  <si>
    <t>Измерение Ph растворов</t>
  </si>
  <si>
    <t>по основным вопросам: +77015033730 (Кадырова) А); по вопросам организации процесса: +77019001621 (Данилин А.О.).</t>
  </si>
  <si>
    <t>Полумикровесы</t>
  </si>
  <si>
    <t xml:space="preserve">Полумикровесы SM Classic: LCD Display, оснащены автоматической внутренней калибровкой и характеризуются высоким уровнем точности и повторяемости, верхняя чаша из нержавеющей стали,
VWR Collection, 611-3534 *Двойной диапазон: Допустимая нагрузка 62/120г; Дискретность 0,01/0,1 мг;
Диаметр грузоприемной чаши 80 мм; Линейность ±0,08/±0,2 мг.
**Поставляется с сетевым адаптером и универсальной
вилкой EU, пластиковым защитным чехлом.
</t>
  </si>
  <si>
    <t>Измерение масс навесок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</si>
  <si>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ИРН АР23490807 по теме «Изучение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</si>
  <si>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Набор виал с винтовой крышкой и септой для ВЭЖХ 100 штук</t>
  </si>
  <si>
    <t>Набор виал объемом 2 мл из прозрачного боросиликатного стекла, Крышки винтовые из полипропилена для виал с резьбой 9-425, синего цвета, открытый верх, с септой для ВЭЖХ
Совместимость с дозаторами: Eppendorf, Gilson, BIOHIT Proline, Rainin pipet Lite(XLS), Dragonmed(S).</t>
  </si>
  <si>
    <t>упаковка</t>
  </si>
  <si>
    <t>по основным вопросам: +77013095083 (Баттакова) А); по вопросам организации процесса: +77019001621 (Данилин А.О.).</t>
  </si>
  <si>
    <t>Набор miRNA TaqMan™ Advanced, 250 реак.</t>
  </si>
  <si>
    <t>Тип продукта Расширенный анализ miRNA Количество S (250 реакций), инвентаризировано Концентрация 20X Количество реакций 250 Реакций Объем 2 мкл 1 пробирка, содержащая 20-кратную смесь предварительно сформулированного анализа (1 зонд и 2 праймера).</t>
  </si>
  <si>
    <t>Набор для выделения общей РНК 96 реакций</t>
  </si>
  <si>
    <t xml:space="preserve"> Набор для выделения предназначеный для выделения общей РНК, включая малые РНК, такие как микроРНК, из сыворотки/плазмы крови человека. Готовность к автоматизации, экстракция без фенола Оптимизированные протоколы для многочисленных неинвазивных биологических образцов, а также тканей и клеточных культур. Восстановление чистых miRNA, совместимых с методами miRNA-Seq и qRT-PCR, такими как TaqMan ™ Advanced miRNA cDNA Synthesis Kit и TaqMan ™ Advanced miRNA Assays. Восстановление чистых miRNA, совместимых с методами miRNA-Seq и qRT-PCR, такими как TaqMan ™ Advanced miRNA cDNA Synthesis Kit и TaqMan ™ Advanced miRNA Assays.</t>
  </si>
  <si>
    <t>наб</t>
  </si>
  <si>
    <t xml:space="preserve">Расширенный набор для синтеза кДНК miRNA TaqMan ™, 50 реак. (A28007) Thermo Fisher Scientific. 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</si>
  <si>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AP23490397 Анализ молекулярно-генетических механизмов выносливости у спортсменов, имеющих эффективные результаты спортивной деятельности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</si>
  <si>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t>Лабораторное определение 25-OH витамина D с выездом ( 5 выездов по месту тренировки спортсменов) и забором материала на месте у 100 человек</t>
  </si>
  <si>
    <t>Так как ранее исследование проводилось на базе лаборатории "ОЛИМП" для сопоставимости результатов в группе исследования необходимо оснащенность лаборатории оборудованием, реагентами и методиками идентичными данной организации, для исключения расхождения результатов.</t>
  </si>
  <si>
    <t>необходимо для выполнения исследовательских задач в гранте</t>
  </si>
  <si>
    <t>анализ</t>
  </si>
  <si>
    <r>
      <t>по основным вопросам: +77473878299 (Рыбалкина Д.Х.);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</si>
  <si>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>лабораторное определение «спортивного профиля» (биохимический анализ, ОАК, анализ гормонов) с выездом и забором материала на месте</t>
  </si>
  <si>
    <t>Определение 52 генетических полиморфизмов  (профиль» спортивный»).</t>
  </si>
  <si>
    <t>Так как ранее исследование проводилось на базе лаборатории "InVivo" для сопоставимости результатов в группе исследования необходимо оснащенность лаборатории оборудованием, реагентами и методиками идентичными данной организации, для исключения расхождения результатов.</t>
  </si>
  <si>
    <t>Рыбалкина Д.Х.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</si>
  <si>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ИРН AP19579011 Направленный синтез соединений с потенциальной противовирусной и антимикробной активностью на основе природных кумаринов и их синтетических аналогов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</si>
  <si>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t>Молекулярный докинг - Изучение фармакологической активности выделенных и синтезированных образцов кумарина Медицинский университет Караганды (г. Караганда, Казахстан)</t>
  </si>
  <si>
    <t>услуга</t>
  </si>
  <si>
    <r>
      <t>по основным вопросам: +77784827973 (Кишкентаева);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</si>
  <si>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>Кишкентаева А.С.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</si>
  <si>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rFont val="Times New Roman"/>
        <family val="1"/>
        <charset val="204"/>
      </rPr>
      <t>ИРН AP22785033 Доклинические исследования нового лекарственного средства на основе шалфея степного</t>
    </r>
    <r>
      <rPr>
        <b/>
        <sz val="14"/>
        <rFont val="Times New Roman"/>
        <family val="1"/>
        <charset val="204"/>
      </rPr>
      <t xml:space="preserve">
НАО "Карагандинский медицинский университет"</t>
    </r>
  </si>
  <si>
    <t>Дозатор 10-100 мкл</t>
  </si>
  <si>
    <t xml:space="preserve">1-канальный IKA Pette vario </t>
  </si>
  <si>
    <t>Для проведения определения общего содержания фенольных кислот и флавоноидов</t>
  </si>
  <si>
    <t>штука</t>
  </si>
  <si>
    <r>
      <t>по основным вопросам: +77001084308 (Левая); по вопросам организации процесса:</t>
    </r>
    <r>
      <rPr>
        <sz val="14"/>
        <color rgb="FFFF0000"/>
        <rFont val="Times New Roman"/>
        <family val="1"/>
        <charset val="204"/>
      </rPr>
      <t xml:space="preserve"> +77019001621 (Данилин А.О.).</t>
    </r>
  </si>
  <si>
    <t>Наконечники на дозатор 100 мкл</t>
  </si>
  <si>
    <t>IKA Tip 200 мкл</t>
  </si>
  <si>
    <t>Дозатор 100-1000 мкл</t>
  </si>
  <si>
    <t>Наконечники на дозатор 1000 мкл</t>
  </si>
  <si>
    <t>IKA Tip 1000 мкл</t>
  </si>
  <si>
    <t>Пленка клейкая</t>
  </si>
  <si>
    <t>Parafilm 50ммх75м</t>
  </si>
  <si>
    <t>Для герметичной упаковки экстраков</t>
  </si>
  <si>
    <t>Чашка выпарительная №4(150 мл)</t>
  </si>
  <si>
    <t>-</t>
  </si>
  <si>
    <t>Для получения сухих экстрактов</t>
  </si>
  <si>
    <t>Чашка выпарительная №5 (250 мл)</t>
  </si>
  <si>
    <t>Чашка выпарительная №6 (450 мл)</t>
  </si>
  <si>
    <t>Итого</t>
  </si>
  <si>
    <t>Бадекова К.Ж.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</si>
  <si>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АР25794123 «Разработка нового ранозаживляющего средства на основе экстракта Dracocephalum ruyschiana L.»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</si>
  <si>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Кофейная кислота</t>
  </si>
  <si>
    <t>50мг</t>
  </si>
  <si>
    <t>по основным вопросам: +77052512009 (Рамазанова А.); по вопросам организации процесса: +77019001621 (Данилин А.О.).</t>
  </si>
  <si>
    <t>Феруловая кислота</t>
  </si>
  <si>
    <t>50г</t>
  </si>
  <si>
    <t>Хлорогеновая кислота</t>
  </si>
  <si>
    <t>25мг</t>
  </si>
  <si>
    <t xml:space="preserve">Руководитель организации: </t>
  </si>
  <si>
    <t>Кошерова Б.Н.</t>
  </si>
  <si>
    <t>Рамазанова А.</t>
  </si>
  <si>
    <t>ТОО «БионМедСервис»</t>
  </si>
  <si>
    <t xml:space="preserve">ТОО «City Lab» </t>
  </si>
  <si>
    <t xml:space="preserve">ТОО «ЛюксТест» </t>
  </si>
  <si>
    <t>ТОО "Intro Gen"</t>
  </si>
  <si>
    <t xml:space="preserve">ТОО "Клин лаб" </t>
  </si>
  <si>
    <t>ИП "Попов П.С."</t>
  </si>
  <si>
    <t>ТОО «Micro Solution»</t>
  </si>
  <si>
    <t xml:space="preserve">ТОО QazVet-Строй» </t>
  </si>
  <si>
    <t xml:space="preserve">ТОО «Turan Amanat» </t>
  </si>
  <si>
    <t>ТОО «Ridder»</t>
  </si>
  <si>
    <t>ТОО «Ridder» цена за единицу</t>
  </si>
  <si>
    <t>ТОО «НВ-Лаб Казахстан» цена за единицу</t>
  </si>
  <si>
    <t>ТОО «Алматыхимреактив» цена за единицу</t>
  </si>
  <si>
    <t>ТОО «ЮкаСервиз-КЗ» цена за единицу</t>
  </si>
  <si>
    <t>ТОО «Elementum» цена за единицу</t>
  </si>
  <si>
    <t>ТОО «The Chem»</t>
  </si>
  <si>
    <t xml:space="preserve">ТОО «Мембран» </t>
  </si>
  <si>
    <t>192 000</t>
  </si>
  <si>
    <t xml:space="preserve">ТОО «RSD-Pharm» </t>
  </si>
  <si>
    <t xml:space="preserve">ТОО «ProLabSupport» </t>
  </si>
  <si>
    <t>453 048</t>
  </si>
  <si>
    <t>2 944 800</t>
  </si>
  <si>
    <t>ТОО «КДЛ Олимп Караганда»</t>
  </si>
  <si>
    <t xml:space="preserve">ТОО «Гиппократ» </t>
  </si>
  <si>
    <t xml:space="preserve">ТОО «MediTEC NS» </t>
  </si>
  <si>
    <t>ТОО «INVIVO»</t>
  </si>
  <si>
    <t xml:space="preserve">ТОО «БиоВид» </t>
  </si>
  <si>
    <t xml:space="preserve">ТОО «АСТ Лаб» </t>
  </si>
  <si>
    <t>ТОО «ЮкаСервис-КЗ»</t>
  </si>
  <si>
    <t>ТОО «Алматыхимреактив»</t>
  </si>
  <si>
    <t>ТОО "БиоХимПрибор" цена за единицу</t>
  </si>
  <si>
    <t>ТОО "БиоХимПрибор"</t>
  </si>
  <si>
    <t xml:space="preserve">ТОО «Научно производственный центр микробиологии и вирусологии» </t>
  </si>
  <si>
    <t>Баттакова Ш.Б.</t>
  </si>
  <si>
    <t xml:space="preserve">Для использования с (оборудованием)
QuantStudio™ 5, 
Количество реакций
50 реакций синтеза кДНК / 600 реакций ПЦР
Оптимальная температура реакции 42°С
Линия продуктов TaqMan™
Тип продукта Набор для синтеза кДНК
Количество 50 реакций синтеза кДНК
Формат реакции Отдельные компоненты
Обратная транскриптаза SuperScript™ III Тип образца РНК
Состояние доставки Сухой лед
Объем 10 мкл
Метод обнаружения Праймер-зонд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</si>
</sst>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0" fillId="0" borderId="0" xfId="0" applyFont="1" applyBorder="1" applyAlignment="1">
      <alignment vertical="top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/>
    </xf>
    <xf numFmtId="4" fontId="20" fillId="0" borderId="10" xfId="0" applyNumberFormat="1" applyFont="1" applyBorder="1" applyAlignment="1">
      <alignment vertical="top" wrapText="1"/>
    </xf>
    <xf numFmtId="4" fontId="20" fillId="0" borderId="10" xfId="0" applyNumberFormat="1" applyFont="1" applyFill="1" applyBorder="1" applyAlignment="1">
      <alignment vertical="top" wrapText="1"/>
    </xf>
    <xf numFmtId="0" fontId="18" fillId="33" borderId="0" xfId="0" applyFont="1" applyFill="1" applyBorder="1" applyAlignment="1">
      <alignment vertical="top"/>
    </xf>
    <xf numFmtId="0" fontId="20" fillId="0" borderId="13" xfId="0" applyFont="1" applyBorder="1" applyAlignment="1">
      <alignment vertical="top"/>
    </xf>
    <xf numFmtId="4" fontId="18" fillId="0" borderId="13" xfId="0" applyNumberFormat="1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33" borderId="1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/>
    </xf>
    <xf numFmtId="0" fontId="23" fillId="0" borderId="10" xfId="0" applyFont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top" wrapText="1"/>
    </xf>
    <xf numFmtId="4" fontId="20" fillId="0" borderId="10" xfId="0" applyNumberFormat="1" applyFont="1" applyFill="1" applyBorder="1" applyAlignment="1">
      <alignment horizontal="left" vertical="top" wrapText="1"/>
    </xf>
    <xf numFmtId="4" fontId="18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top" wrapText="1"/>
    </xf>
    <xf numFmtId="4" fontId="20" fillId="33" borderId="10" xfId="0" applyNumberFormat="1" applyFont="1" applyFill="1" applyBorder="1" applyAlignment="1">
      <alignment horizontal="left" vertical="top" wrapText="1"/>
    </xf>
    <xf numFmtId="4" fontId="20" fillId="34" borderId="10" xfId="0" applyNumberFormat="1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35" borderId="10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vertical="center"/>
    </xf>
    <xf numFmtId="3" fontId="20" fillId="0" borderId="11" xfId="0" applyNumberFormat="1" applyFont="1" applyFill="1" applyBorder="1" applyAlignment="1">
      <alignment vertical="center" wrapText="1"/>
    </xf>
    <xf numFmtId="3" fontId="20" fillId="0" borderId="10" xfId="0" applyNumberFormat="1" applyFont="1" applyFill="1" applyBorder="1" applyAlignment="1">
      <alignment vertical="center" wrapText="1"/>
    </xf>
    <xf numFmtId="3" fontId="20" fillId="0" borderId="10" xfId="0" applyNumberFormat="1" applyFont="1" applyFill="1" applyBorder="1" applyAlignment="1">
      <alignment vertical="center"/>
    </xf>
    <xf numFmtId="3" fontId="20" fillId="35" borderId="10" xfId="0" applyNumberFormat="1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24" fillId="0" borderId="0" xfId="0" applyFont="1"/>
    <xf numFmtId="0" fontId="25" fillId="0" borderId="0" xfId="0" applyFont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6" fillId="0" borderId="0" xfId="0" applyFont="1" applyBorder="1" applyAlignment="1">
      <alignment horizontal="left" vertical="top" wrapText="1"/>
    </xf>
    <xf numFmtId="0" fontId="26" fillId="33" borderId="0" xfId="0" applyFont="1" applyFill="1" applyBorder="1" applyAlignment="1">
      <alignment horizontal="left" vertical="center" wrapText="1"/>
    </xf>
    <xf numFmtId="4" fontId="26" fillId="33" borderId="0" xfId="0" applyNumberFormat="1" applyFont="1" applyFill="1" applyBorder="1" applyAlignment="1">
      <alignment horizontal="left" vertical="center"/>
    </xf>
    <xf numFmtId="0" fontId="27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28" fillId="36" borderId="0" xfId="0" applyFont="1" applyFill="1" applyAlignment="1">
      <alignment vertical="center"/>
    </xf>
    <xf numFmtId="0" fontId="21" fillId="0" borderId="10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center" wrapText="1"/>
    </xf>
    <xf numFmtId="4" fontId="21" fillId="0" borderId="10" xfId="44" applyNumberFormat="1" applyFont="1" applyFill="1" applyBorder="1" applyAlignment="1">
      <alignment horizontal="center" vertical="center" wrapText="1"/>
    </xf>
    <xf numFmtId="0" fontId="21" fillId="0" borderId="0" xfId="0" applyFont="1"/>
    <xf numFmtId="4" fontId="25" fillId="0" borderId="0" xfId="0" applyNumberFormat="1" applyFont="1"/>
    <xf numFmtId="2" fontId="20" fillId="0" borderId="10" xfId="0" applyNumberFormat="1" applyFont="1" applyBorder="1" applyAlignment="1">
      <alignment vertical="top" wrapText="1"/>
    </xf>
    <xf numFmtId="1" fontId="20" fillId="33" borderId="10" xfId="0" applyNumberFormat="1" applyFont="1" applyFill="1" applyBorder="1" applyAlignment="1">
      <alignment horizontal="center" vertical="center"/>
    </xf>
    <xf numFmtId="3" fontId="20" fillId="33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top"/>
    </xf>
    <xf numFmtId="1" fontId="20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1" fontId="18" fillId="0" borderId="0" xfId="0" applyNumberFormat="1" applyFont="1" applyBorder="1" applyAlignment="1">
      <alignment vertical="top"/>
    </xf>
    <xf numFmtId="3" fontId="18" fillId="0" borderId="10" xfId="0" applyNumberFormat="1" applyFont="1" applyBorder="1" applyAlignment="1">
      <alignment vertical="top"/>
    </xf>
    <xf numFmtId="0" fontId="20" fillId="0" borderId="12" xfId="0" applyFont="1" applyBorder="1" applyAlignment="1">
      <alignment vertical="top" wrapText="1"/>
    </xf>
    <xf numFmtId="3" fontId="23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vertical="top"/>
    </xf>
    <xf numFmtId="3" fontId="18" fillId="0" borderId="10" xfId="0" applyNumberFormat="1" applyFont="1" applyFill="1" applyBorder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 wrapText="1"/>
    </xf>
    <xf numFmtId="0" fontId="18" fillId="0" borderId="13" xfId="0" applyFont="1" applyFill="1" applyBorder="1" applyAlignment="1">
      <alignment vertical="center" wrapText="1"/>
    </xf>
    <xf numFmtId="0" fontId="24" fillId="0" borderId="0" xfId="0" applyFont="1" applyFill="1"/>
    <xf numFmtId="0" fontId="25" fillId="0" borderId="10" xfId="0" applyFont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21" fillId="33" borderId="0" xfId="0" applyFont="1" applyFill="1" applyBorder="1" applyAlignment="1">
      <alignment horizontal="left" vertical="center" wrapText="1"/>
    </xf>
    <xf numFmtId="4" fontId="21" fillId="33" borderId="0" xfId="0" applyNumberFormat="1" applyFont="1" applyFill="1" applyBorder="1" applyAlignment="1">
      <alignment horizontal="left" vertical="center"/>
    </xf>
    <xf numFmtId="4" fontId="25" fillId="33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4" fontId="21" fillId="0" borderId="10" xfId="0" applyNumberFormat="1" applyFont="1" applyFill="1" applyBorder="1" applyAlignment="1">
      <alignment horizontal="center" vertical="center"/>
    </xf>
    <xf numFmtId="3" fontId="25" fillId="0" borderId="0" xfId="0" applyNumberFormat="1" applyFont="1"/>
    <xf numFmtId="3" fontId="25" fillId="0" borderId="0" xfId="0" applyNumberFormat="1" applyFont="1" applyFill="1" applyBorder="1" applyAlignment="1">
      <alignment vertical="top"/>
    </xf>
    <xf numFmtId="3" fontId="25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9" fillId="36" borderId="0" xfId="0" applyFont="1" applyFill="1" applyAlignment="1">
      <alignment horizontal="center" vertical="center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right" vertical="top"/>
    </xf>
    <xf numFmtId="0" fontId="18" fillId="0" borderId="14" xfId="0" applyFont="1" applyBorder="1" applyAlignment="1">
      <alignment horizontal="right" vertical="top"/>
    </xf>
    <xf numFmtId="0" fontId="18" fillId="0" borderId="15" xfId="0" applyFont="1" applyBorder="1" applyAlignment="1">
      <alignment horizontal="right" vertical="top"/>
    </xf>
    <xf numFmtId="0" fontId="20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8" fillId="0" borderId="11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4" builtinId="4"/>
    <cellStyle name="Денежный 2" xfId="42" xr:uid="{00000000-0005-0000-0000-00001B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00000000-0005-0000-0000-00002A00000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DFED-044E-4B64-A3EF-F7C3E013F807}">
  <sheetPr>
    <pageSetUpPr fitToPage="1"/>
  </sheetPr>
  <dimension ref="A1:Q8"/>
  <sheetViews>
    <sheetView zoomScale="70" zoomScaleNormal="70" workbookViewId="0">
      <selection activeCell="O6" sqref="O6"/>
    </sheetView>
  </sheetViews>
  <sheetFormatPr defaultRowHeight="18.75" x14ac:dyDescent="0.3"/>
  <cols>
    <col min="1" max="1" width="9.140625" style="71"/>
    <col min="2" max="2" width="35.140625" style="71" customWidth="1"/>
    <col min="3" max="3" width="50" style="71" customWidth="1"/>
    <col min="4" max="4" width="22.140625" style="71" customWidth="1"/>
    <col min="5" max="5" width="12.7109375" style="71" customWidth="1"/>
    <col min="6" max="6" width="20.140625" style="71" customWidth="1"/>
    <col min="7" max="7" width="22" style="71" customWidth="1"/>
    <col min="8" max="8" width="19.42578125" style="71" customWidth="1"/>
    <col min="9" max="9" width="14.140625" style="71" customWidth="1"/>
    <col min="10" max="10" width="23.140625" style="71" customWidth="1"/>
    <col min="11" max="11" width="27.5703125" style="71" customWidth="1"/>
    <col min="12" max="12" width="23.42578125" style="71" customWidth="1"/>
    <col min="13" max="13" width="21.28515625" style="71" customWidth="1"/>
    <col min="14" max="17" width="15.7109375" style="71" customWidth="1"/>
    <col min="18" max="16384" width="9.140625" style="71"/>
  </cols>
  <sheetData>
    <row r="1" spans="1:17" ht="70.5" customHeight="1" x14ac:dyDescent="0.3">
      <c r="A1" s="112" t="s">
        <v>250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7" s="58" customFormat="1" ht="66.75" customHeight="1" x14ac:dyDescent="0.25">
      <c r="A2" s="95" t="s">
        <v>0</v>
      </c>
      <c r="B2" s="95" t="s">
        <v>1</v>
      </c>
      <c r="C2" s="95" t="s">
        <v>2</v>
      </c>
      <c r="D2" s="95" t="s">
        <v>3</v>
      </c>
      <c r="E2" s="95" t="s">
        <v>8</v>
      </c>
      <c r="F2" s="95" t="s">
        <v>9</v>
      </c>
      <c r="G2" s="95" t="s">
        <v>10</v>
      </c>
      <c r="H2" s="95" t="s">
        <v>4</v>
      </c>
      <c r="I2" s="2" t="s">
        <v>5</v>
      </c>
      <c r="J2" s="2" t="s">
        <v>11</v>
      </c>
      <c r="K2" s="2" t="s">
        <v>6</v>
      </c>
      <c r="L2" s="55" t="s">
        <v>352</v>
      </c>
      <c r="M2" s="55" t="s">
        <v>325</v>
      </c>
      <c r="N2" s="55" t="s">
        <v>326</v>
      </c>
      <c r="O2" s="55" t="s">
        <v>324</v>
      </c>
      <c r="P2" s="55" t="s">
        <v>321</v>
      </c>
      <c r="Q2" s="55" t="s">
        <v>327</v>
      </c>
    </row>
    <row r="3" spans="1:17" s="59" customFormat="1" ht="99.75" customHeight="1" x14ac:dyDescent="0.25">
      <c r="A3" s="68">
        <v>1</v>
      </c>
      <c r="B3" s="96" t="s">
        <v>251</v>
      </c>
      <c r="C3" s="68" t="s">
        <v>252</v>
      </c>
      <c r="D3" s="68" t="s">
        <v>253</v>
      </c>
      <c r="E3" s="69" t="s">
        <v>99</v>
      </c>
      <c r="F3" s="69">
        <v>1</v>
      </c>
      <c r="G3" s="108">
        <v>65000</v>
      </c>
      <c r="H3" s="108">
        <v>65000</v>
      </c>
      <c r="I3" s="88">
        <v>45960</v>
      </c>
      <c r="J3" s="5"/>
      <c r="K3" s="97"/>
      <c r="L3" s="91">
        <v>41000</v>
      </c>
      <c r="M3" s="90">
        <v>70000</v>
      </c>
      <c r="N3" s="90">
        <v>68000</v>
      </c>
      <c r="O3" s="90"/>
      <c r="P3" s="90"/>
      <c r="Q3" s="90"/>
    </row>
    <row r="4" spans="1:17" s="59" customFormat="1" ht="46.5" customHeight="1" x14ac:dyDescent="0.25">
      <c r="A4" s="68">
        <v>2</v>
      </c>
      <c r="B4" s="68" t="s">
        <v>256</v>
      </c>
      <c r="C4" s="92" t="s">
        <v>257</v>
      </c>
      <c r="D4" s="68" t="s">
        <v>258</v>
      </c>
      <c r="E4" s="69" t="s">
        <v>99</v>
      </c>
      <c r="F4" s="69">
        <v>1</v>
      </c>
      <c r="G4" s="70">
        <v>1963600</v>
      </c>
      <c r="H4" s="70">
        <v>1963600</v>
      </c>
      <c r="I4" s="48">
        <v>45960</v>
      </c>
      <c r="J4" s="5"/>
      <c r="K4" s="113" t="s">
        <v>259</v>
      </c>
      <c r="L4" s="90"/>
      <c r="M4" s="90"/>
      <c r="N4" s="90"/>
      <c r="O4" s="91">
        <v>1697800</v>
      </c>
      <c r="P4" s="90">
        <v>1963000</v>
      </c>
      <c r="Q4" s="90">
        <v>1963600</v>
      </c>
    </row>
    <row r="5" spans="1:17" s="59" customFormat="1" ht="300" x14ac:dyDescent="0.25">
      <c r="A5" s="68">
        <v>3</v>
      </c>
      <c r="B5" s="68" t="s">
        <v>260</v>
      </c>
      <c r="C5" s="68" t="s">
        <v>261</v>
      </c>
      <c r="D5" s="68" t="s">
        <v>262</v>
      </c>
      <c r="E5" s="69" t="s">
        <v>99</v>
      </c>
      <c r="F5" s="69">
        <v>1</v>
      </c>
      <c r="G5" s="43">
        <v>1481600</v>
      </c>
      <c r="H5" s="43">
        <v>1481600</v>
      </c>
      <c r="I5" s="48">
        <v>45960</v>
      </c>
      <c r="J5" s="5"/>
      <c r="K5" s="114"/>
      <c r="L5" s="90"/>
      <c r="M5" s="90"/>
      <c r="N5" s="90"/>
      <c r="O5" s="91">
        <v>1275920</v>
      </c>
      <c r="P5" s="90">
        <v>1480000</v>
      </c>
      <c r="Q5" s="90">
        <v>5124700</v>
      </c>
    </row>
    <row r="6" spans="1:17" x14ac:dyDescent="0.3">
      <c r="H6" s="72">
        <f>SUM(H4:H5)</f>
        <v>3445200</v>
      </c>
      <c r="O6" s="109">
        <f>SUM(O4:O5)</f>
        <v>2973720</v>
      </c>
    </row>
    <row r="8" spans="1:17" x14ac:dyDescent="0.3">
      <c r="C8" s="67" t="s">
        <v>254</v>
      </c>
      <c r="D8" s="67"/>
      <c r="E8" s="67"/>
      <c r="F8" s="115" t="s">
        <v>255</v>
      </c>
      <c r="G8" s="115"/>
    </row>
  </sheetData>
  <mergeCells count="3">
    <mergeCell ref="A1:K1"/>
    <mergeCell ref="K4:K5"/>
    <mergeCell ref="F8:G8"/>
  </mergeCells>
  <pageMargins left="0.7" right="0.7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5C7B-151C-4A68-97AC-FFCCB85839EA}">
  <sheetPr>
    <pageSetUpPr fitToPage="1"/>
  </sheetPr>
  <dimension ref="A1:N7"/>
  <sheetViews>
    <sheetView zoomScale="80" zoomScaleNormal="80" workbookViewId="0">
      <selection activeCell="L2" sqref="L2"/>
    </sheetView>
  </sheetViews>
  <sheetFormatPr defaultColWidth="9.140625" defaultRowHeight="18.75" x14ac:dyDescent="0.25"/>
  <cols>
    <col min="1" max="1" width="6.5703125" style="6" customWidth="1"/>
    <col min="2" max="2" width="38.28515625" style="6" customWidth="1"/>
    <col min="3" max="3" width="54.5703125" style="6" customWidth="1"/>
    <col min="4" max="4" width="30.7109375" style="6" customWidth="1"/>
    <col min="5" max="5" width="15.7109375" style="6" customWidth="1"/>
    <col min="6" max="6" width="17" style="6" customWidth="1"/>
    <col min="7" max="7" width="15.42578125" style="6" customWidth="1"/>
    <col min="8" max="8" width="18.5703125" style="6" customWidth="1"/>
    <col min="9" max="9" width="16.28515625" style="6" customWidth="1"/>
    <col min="10" max="10" width="22.85546875" style="6" customWidth="1"/>
    <col min="11" max="11" width="31" style="6" customWidth="1"/>
    <col min="12" max="12" width="37.5703125" style="6" customWidth="1"/>
    <col min="13" max="14" width="21.85546875" style="6" customWidth="1"/>
    <col min="15" max="16384" width="9.140625" style="6"/>
  </cols>
  <sheetData>
    <row r="1" spans="1:14" ht="66.75" customHeight="1" x14ac:dyDescent="0.25">
      <c r="A1" s="112" t="s">
        <v>284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4" s="3" customFormat="1" ht="99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5</v>
      </c>
      <c r="J2" s="2" t="s">
        <v>11</v>
      </c>
      <c r="K2" s="2" t="s">
        <v>6</v>
      </c>
      <c r="L2" s="55" t="s">
        <v>353</v>
      </c>
      <c r="M2" s="55" t="s">
        <v>328</v>
      </c>
      <c r="N2" s="55" t="s">
        <v>329</v>
      </c>
    </row>
    <row r="3" spans="1:14" ht="153.75" customHeight="1" x14ac:dyDescent="0.25">
      <c r="A3" s="4">
        <v>1</v>
      </c>
      <c r="B3" s="73" t="s">
        <v>285</v>
      </c>
      <c r="C3" s="73"/>
      <c r="D3" s="4" t="s">
        <v>277</v>
      </c>
      <c r="E3" s="15" t="s">
        <v>286</v>
      </c>
      <c r="F3" s="74">
        <v>1</v>
      </c>
      <c r="G3" s="75">
        <v>500000</v>
      </c>
      <c r="H3" s="75">
        <v>500000</v>
      </c>
      <c r="I3" s="48">
        <v>45960</v>
      </c>
      <c r="J3" s="7"/>
      <c r="K3" s="31" t="s">
        <v>287</v>
      </c>
      <c r="L3" s="91">
        <v>500000</v>
      </c>
      <c r="M3" s="90">
        <v>580000</v>
      </c>
      <c r="N3" s="90">
        <v>620000</v>
      </c>
    </row>
    <row r="4" spans="1:14" ht="22.9" customHeight="1" x14ac:dyDescent="0.25">
      <c r="A4" s="76"/>
      <c r="B4" s="76" t="s">
        <v>209</v>
      </c>
      <c r="C4" s="78"/>
      <c r="D4" s="78"/>
      <c r="E4" s="78"/>
      <c r="F4" s="78"/>
      <c r="G4" s="78"/>
      <c r="H4" s="82">
        <f>SUM(H3:H3)</f>
        <v>500000</v>
      </c>
      <c r="I4" s="78"/>
      <c r="J4" s="76"/>
      <c r="K4" s="76"/>
    </row>
    <row r="5" spans="1:14" ht="22.9" customHeight="1" x14ac:dyDescent="0.25">
      <c r="C5" s="3"/>
      <c r="D5" s="3"/>
      <c r="E5" s="3"/>
      <c r="F5" s="3"/>
      <c r="G5" s="3"/>
      <c r="H5" s="81"/>
      <c r="I5" s="3"/>
    </row>
    <row r="6" spans="1:14" ht="22.9" customHeight="1" x14ac:dyDescent="0.25">
      <c r="C6" s="3"/>
      <c r="D6" s="3"/>
      <c r="E6" s="3"/>
      <c r="F6" s="3"/>
      <c r="G6" s="3"/>
      <c r="H6" s="81"/>
      <c r="I6" s="3"/>
    </row>
    <row r="7" spans="1:14" x14ac:dyDescent="0.25">
      <c r="C7" s="3" t="s">
        <v>7</v>
      </c>
      <c r="D7" s="3"/>
      <c r="E7" s="3"/>
      <c r="F7" s="3"/>
      <c r="G7" s="3"/>
      <c r="H7" s="9" t="s">
        <v>288</v>
      </c>
      <c r="I7" s="3"/>
    </row>
  </sheetData>
  <mergeCells count="1">
    <mergeCell ref="A1:K1"/>
  </mergeCells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0AFF-471B-49A3-9641-BA5517F74874}">
  <sheetPr>
    <pageSetUpPr fitToPage="1"/>
  </sheetPr>
  <dimension ref="A1:Q9"/>
  <sheetViews>
    <sheetView zoomScale="70" zoomScaleNormal="70" workbookViewId="0">
      <pane ySplit="1" topLeftCell="A4" activePane="bottomLeft" state="frozen"/>
      <selection activeCell="C11" sqref="C11"/>
      <selection pane="bottomLeft" activeCell="O7" sqref="O7"/>
    </sheetView>
  </sheetViews>
  <sheetFormatPr defaultRowHeight="15" x14ac:dyDescent="0.25"/>
  <cols>
    <col min="1" max="1" width="9.140625" style="57"/>
    <col min="2" max="2" width="26.7109375" style="57" customWidth="1"/>
    <col min="3" max="3" width="86" style="57" customWidth="1"/>
    <col min="4" max="4" width="14.28515625" style="57" customWidth="1"/>
    <col min="5" max="5" width="13.7109375" style="57" customWidth="1"/>
    <col min="6" max="6" width="13" style="57" customWidth="1"/>
    <col min="7" max="7" width="15.85546875" style="57" customWidth="1"/>
    <col min="8" max="8" width="14.140625" style="57" customWidth="1"/>
    <col min="9" max="9" width="23.140625" style="57" customWidth="1"/>
    <col min="10" max="10" width="27.5703125" style="57" customWidth="1"/>
    <col min="11" max="17" width="17.85546875" style="94" customWidth="1"/>
    <col min="18" max="16384" width="9.140625" style="57"/>
  </cols>
  <sheetData>
    <row r="1" spans="1:17" s="58" customFormat="1" ht="56.25" customHeight="1" x14ac:dyDescent="0.25">
      <c r="A1" s="98" t="s">
        <v>0</v>
      </c>
      <c r="B1" s="98" t="s">
        <v>1</v>
      </c>
      <c r="C1" s="98" t="s">
        <v>2</v>
      </c>
      <c r="D1" s="98" t="s">
        <v>8</v>
      </c>
      <c r="E1" s="98" t="s">
        <v>9</v>
      </c>
      <c r="F1" s="98" t="s">
        <v>10</v>
      </c>
      <c r="G1" s="98" t="s">
        <v>4</v>
      </c>
      <c r="H1" s="47" t="s">
        <v>5</v>
      </c>
      <c r="I1" s="47" t="s">
        <v>11</v>
      </c>
      <c r="J1" s="47" t="s">
        <v>6</v>
      </c>
      <c r="K1" s="55" t="s">
        <v>336</v>
      </c>
      <c r="L1" s="55" t="s">
        <v>337</v>
      </c>
      <c r="M1" s="55" t="s">
        <v>339</v>
      </c>
      <c r="N1" s="55" t="s">
        <v>340</v>
      </c>
      <c r="O1" s="55" t="s">
        <v>321</v>
      </c>
      <c r="P1" s="55" t="s">
        <v>323</v>
      </c>
      <c r="Q1" s="55" t="s">
        <v>322</v>
      </c>
    </row>
    <row r="2" spans="1:17" ht="71.25" customHeight="1" x14ac:dyDescent="0.25">
      <c r="A2" s="112" t="s">
        <v>263</v>
      </c>
      <c r="B2" s="112"/>
      <c r="C2" s="112"/>
      <c r="D2" s="112"/>
      <c r="E2" s="112"/>
      <c r="F2" s="112"/>
      <c r="G2" s="112"/>
      <c r="H2" s="112"/>
      <c r="I2" s="112"/>
      <c r="J2" s="112"/>
      <c r="K2" s="93"/>
      <c r="L2" s="93"/>
      <c r="M2" s="93"/>
      <c r="N2" s="93"/>
      <c r="O2" s="93"/>
      <c r="P2" s="93"/>
      <c r="Q2" s="93"/>
    </row>
    <row r="3" spans="1:17" s="66" customFormat="1" ht="119.25" customHeight="1" x14ac:dyDescent="0.25">
      <c r="A3" s="99">
        <v>1</v>
      </c>
      <c r="B3" s="100" t="s">
        <v>264</v>
      </c>
      <c r="C3" s="99" t="s">
        <v>265</v>
      </c>
      <c r="D3" s="101" t="s">
        <v>266</v>
      </c>
      <c r="E3" s="101">
        <v>10</v>
      </c>
      <c r="F3" s="102">
        <v>19405</v>
      </c>
      <c r="G3" s="102">
        <f>E3*F3</f>
        <v>194050</v>
      </c>
      <c r="H3" s="48">
        <v>45960</v>
      </c>
      <c r="I3" s="7"/>
      <c r="J3" s="116" t="s">
        <v>267</v>
      </c>
      <c r="K3" s="90">
        <v>194050</v>
      </c>
      <c r="L3" s="91" t="s">
        <v>338</v>
      </c>
      <c r="M3" s="90">
        <v>212000</v>
      </c>
      <c r="N3" s="90" t="s">
        <v>341</v>
      </c>
      <c r="O3" s="90"/>
      <c r="P3" s="90"/>
      <c r="Q3" s="90"/>
    </row>
    <row r="4" spans="1:17" s="66" customFormat="1" ht="118.5" customHeight="1" x14ac:dyDescent="0.25">
      <c r="A4" s="99">
        <v>2</v>
      </c>
      <c r="B4" s="100" t="s">
        <v>268</v>
      </c>
      <c r="C4" s="99" t="s">
        <v>269</v>
      </c>
      <c r="D4" s="101" t="s">
        <v>99</v>
      </c>
      <c r="E4" s="101">
        <v>12</v>
      </c>
      <c r="F4" s="102">
        <v>240550</v>
      </c>
      <c r="G4" s="102">
        <f t="shared" ref="G4:G6" si="0">E4*F4</f>
        <v>2886600</v>
      </c>
      <c r="H4" s="48">
        <v>45960</v>
      </c>
      <c r="I4" s="4"/>
      <c r="J4" s="117"/>
      <c r="K4" s="90"/>
      <c r="L4" s="90"/>
      <c r="M4" s="90"/>
      <c r="N4" s="90"/>
      <c r="O4" s="91">
        <v>2886600</v>
      </c>
      <c r="P4" s="90">
        <v>2934000</v>
      </c>
      <c r="Q4" s="90" t="s">
        <v>342</v>
      </c>
    </row>
    <row r="5" spans="1:17" s="66" customFormat="1" ht="240.75" customHeight="1" x14ac:dyDescent="0.25">
      <c r="A5" s="99">
        <v>3</v>
      </c>
      <c r="B5" s="100" t="s">
        <v>270</v>
      </c>
      <c r="C5" s="99" t="s">
        <v>271</v>
      </c>
      <c r="D5" s="101" t="s">
        <v>272</v>
      </c>
      <c r="E5" s="101">
        <v>1</v>
      </c>
      <c r="F5" s="102">
        <v>709800</v>
      </c>
      <c r="G5" s="102">
        <f t="shared" si="0"/>
        <v>709800</v>
      </c>
      <c r="H5" s="48">
        <v>45960</v>
      </c>
      <c r="I5" s="4"/>
      <c r="J5" s="117"/>
      <c r="K5" s="90"/>
      <c r="L5" s="90"/>
      <c r="M5" s="90"/>
      <c r="N5" s="90"/>
      <c r="O5" s="91">
        <v>709800</v>
      </c>
      <c r="P5" s="90">
        <v>719800</v>
      </c>
      <c r="Q5" s="90">
        <v>718950</v>
      </c>
    </row>
    <row r="6" spans="1:17" s="66" customFormat="1" ht="315" customHeight="1" x14ac:dyDescent="0.25">
      <c r="A6" s="99">
        <v>4</v>
      </c>
      <c r="B6" s="100" t="s">
        <v>273</v>
      </c>
      <c r="C6" s="99" t="s">
        <v>355</v>
      </c>
      <c r="D6" s="101" t="s">
        <v>266</v>
      </c>
      <c r="E6" s="101">
        <v>3</v>
      </c>
      <c r="F6" s="102">
        <v>301400</v>
      </c>
      <c r="G6" s="102">
        <f t="shared" si="0"/>
        <v>904200</v>
      </c>
      <c r="H6" s="48">
        <v>45960</v>
      </c>
      <c r="I6" s="4"/>
      <c r="J6" s="118"/>
      <c r="K6" s="43"/>
      <c r="L6" s="43"/>
      <c r="M6" s="43"/>
      <c r="N6" s="43"/>
      <c r="O6" s="91">
        <v>904200</v>
      </c>
      <c r="P6" s="90">
        <v>916500</v>
      </c>
      <c r="Q6" s="90">
        <v>921300</v>
      </c>
    </row>
    <row r="7" spans="1:17" s="66" customFormat="1" ht="18.75" x14ac:dyDescent="0.25">
      <c r="A7" s="103"/>
      <c r="B7" s="104"/>
      <c r="C7" s="103"/>
      <c r="D7" s="104"/>
      <c r="E7" s="104"/>
      <c r="F7" s="105"/>
      <c r="G7" s="106">
        <f>SUM(G3:G6)</f>
        <v>4694650</v>
      </c>
      <c r="H7" s="107"/>
      <c r="I7" s="64"/>
      <c r="J7" s="65"/>
      <c r="K7" s="59"/>
      <c r="L7" s="59"/>
      <c r="M7" s="59"/>
      <c r="N7" s="59"/>
      <c r="O7" s="110">
        <f>SUM(O4:O6)</f>
        <v>4500600</v>
      </c>
      <c r="P7" s="59"/>
      <c r="Q7" s="59"/>
    </row>
    <row r="8" spans="1:17" s="66" customFormat="1" ht="18.75" x14ac:dyDescent="0.25">
      <c r="A8" s="103"/>
      <c r="B8" s="104"/>
      <c r="C8" s="67" t="s">
        <v>254</v>
      </c>
      <c r="D8" s="67"/>
      <c r="E8" s="115" t="s">
        <v>354</v>
      </c>
      <c r="F8" s="115"/>
      <c r="G8" s="105"/>
      <c r="H8" s="107"/>
      <c r="I8" s="64"/>
      <c r="J8" s="65"/>
      <c r="K8" s="59"/>
      <c r="L8" s="59"/>
      <c r="M8" s="59"/>
      <c r="N8" s="59"/>
      <c r="O8" s="59"/>
      <c r="P8" s="59"/>
      <c r="Q8" s="59"/>
    </row>
    <row r="9" spans="1:17" s="66" customFormat="1" ht="18.75" x14ac:dyDescent="0.25">
      <c r="A9" s="60"/>
      <c r="B9" s="61"/>
      <c r="C9" s="60"/>
      <c r="D9" s="61"/>
      <c r="E9" s="61"/>
      <c r="F9" s="62"/>
      <c r="G9" s="62"/>
      <c r="H9" s="63"/>
      <c r="I9" s="64"/>
      <c r="J9" s="65"/>
      <c r="K9" s="59"/>
      <c r="L9" s="59"/>
      <c r="M9" s="59"/>
      <c r="N9" s="59"/>
      <c r="O9" s="59"/>
      <c r="P9" s="59"/>
      <c r="Q9" s="59"/>
    </row>
  </sheetData>
  <mergeCells count="3">
    <mergeCell ref="A2:J2"/>
    <mergeCell ref="J3:J6"/>
    <mergeCell ref="E8:F8"/>
  </mergeCells>
  <pageMargins left="0.7" right="0.7" top="0.75" bottom="0.75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5BB0-5FC2-4BDC-A439-BC5E713ED9E1}">
  <sheetPr>
    <pageSetUpPr fitToPage="1"/>
  </sheetPr>
  <dimension ref="A1:Q9"/>
  <sheetViews>
    <sheetView zoomScale="80" zoomScaleNormal="80" workbookViewId="0">
      <selection sqref="A1:K1"/>
    </sheetView>
  </sheetViews>
  <sheetFormatPr defaultColWidth="9.140625" defaultRowHeight="18.75" x14ac:dyDescent="0.25"/>
  <cols>
    <col min="1" max="1" width="6.5703125" style="6" customWidth="1"/>
    <col min="2" max="2" width="38.28515625" style="6" customWidth="1"/>
    <col min="3" max="3" width="54.5703125" style="6" customWidth="1"/>
    <col min="4" max="4" width="30.7109375" style="6" customWidth="1"/>
    <col min="5" max="5" width="15.7109375" style="6" customWidth="1"/>
    <col min="6" max="6" width="17" style="6" customWidth="1"/>
    <col min="7" max="7" width="15.42578125" style="6" customWidth="1"/>
    <col min="8" max="8" width="18.5703125" style="6" customWidth="1"/>
    <col min="9" max="9" width="16.28515625" style="6" customWidth="1"/>
    <col min="10" max="10" width="22.85546875" style="6" customWidth="1"/>
    <col min="11" max="11" width="31" style="6" customWidth="1"/>
    <col min="12" max="17" width="17.85546875" style="94" customWidth="1"/>
    <col min="18" max="16384" width="9.140625" style="6"/>
  </cols>
  <sheetData>
    <row r="1" spans="1:17" ht="71.25" customHeight="1" x14ac:dyDescent="0.25">
      <c r="A1" s="112" t="s">
        <v>274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7" s="3" customFormat="1" ht="66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5</v>
      </c>
      <c r="J2" s="2" t="s">
        <v>11</v>
      </c>
      <c r="K2" s="2" t="s">
        <v>6</v>
      </c>
      <c r="L2" s="55" t="s">
        <v>343</v>
      </c>
      <c r="M2" s="55" t="s">
        <v>344</v>
      </c>
      <c r="N2" s="55" t="s">
        <v>345</v>
      </c>
      <c r="O2" s="55" t="s">
        <v>346</v>
      </c>
      <c r="P2" s="55" t="s">
        <v>347</v>
      </c>
      <c r="Q2" s="55" t="s">
        <v>348</v>
      </c>
    </row>
    <row r="3" spans="1:17" ht="171" customHeight="1" x14ac:dyDescent="0.25">
      <c r="A3" s="4">
        <v>1</v>
      </c>
      <c r="B3" s="73" t="s">
        <v>275</v>
      </c>
      <c r="C3" s="73" t="s">
        <v>276</v>
      </c>
      <c r="D3" s="4" t="s">
        <v>277</v>
      </c>
      <c r="E3" s="15" t="s">
        <v>278</v>
      </c>
      <c r="F3" s="74">
        <v>100</v>
      </c>
      <c r="G3" s="74">
        <v>8020</v>
      </c>
      <c r="H3" s="75">
        <v>802000</v>
      </c>
      <c r="I3" s="48">
        <v>45960</v>
      </c>
      <c r="J3" s="7"/>
      <c r="K3" s="25" t="s">
        <v>279</v>
      </c>
      <c r="L3" s="91">
        <v>802000</v>
      </c>
      <c r="M3" s="90">
        <v>987000</v>
      </c>
      <c r="N3" s="90">
        <v>822000</v>
      </c>
      <c r="O3" s="90"/>
      <c r="P3" s="90"/>
      <c r="Q3" s="90"/>
    </row>
    <row r="4" spans="1:17" ht="148.5" customHeight="1" x14ac:dyDescent="0.25">
      <c r="A4" s="76">
        <v>2</v>
      </c>
      <c r="B4" s="73" t="s">
        <v>280</v>
      </c>
      <c r="C4" s="73" t="s">
        <v>276</v>
      </c>
      <c r="D4" s="4" t="s">
        <v>277</v>
      </c>
      <c r="E4" s="15" t="s">
        <v>278</v>
      </c>
      <c r="F4" s="77">
        <v>10</v>
      </c>
      <c r="G4" s="77">
        <v>21471</v>
      </c>
      <c r="H4" s="34">
        <v>214710</v>
      </c>
      <c r="I4" s="48">
        <v>45960</v>
      </c>
      <c r="J4" s="76"/>
      <c r="K4" s="76"/>
      <c r="L4" s="91">
        <v>214710</v>
      </c>
      <c r="M4" s="90">
        <v>312600</v>
      </c>
      <c r="N4" s="90">
        <v>332000</v>
      </c>
      <c r="O4" s="90"/>
      <c r="P4" s="90"/>
      <c r="Q4" s="90"/>
    </row>
    <row r="5" spans="1:17" ht="155.25" customHeight="1" x14ac:dyDescent="0.25">
      <c r="A5" s="76">
        <v>3</v>
      </c>
      <c r="B5" s="73" t="s">
        <v>281</v>
      </c>
      <c r="C5" s="73" t="s">
        <v>282</v>
      </c>
      <c r="D5" s="4" t="s">
        <v>277</v>
      </c>
      <c r="E5" s="15" t="s">
        <v>278</v>
      </c>
      <c r="F5" s="77">
        <v>10</v>
      </c>
      <c r="G5" s="77">
        <v>103500</v>
      </c>
      <c r="H5" s="34">
        <v>1035000</v>
      </c>
      <c r="I5" s="48">
        <v>45960</v>
      </c>
      <c r="J5" s="76"/>
      <c r="K5" s="76"/>
      <c r="L5" s="90"/>
      <c r="M5" s="90"/>
      <c r="N5" s="90"/>
      <c r="O5" s="91">
        <v>103500</v>
      </c>
      <c r="P5" s="90">
        <v>120000</v>
      </c>
      <c r="Q5" s="90">
        <v>118000</v>
      </c>
    </row>
    <row r="6" spans="1:17" ht="22.9" customHeight="1" x14ac:dyDescent="0.25">
      <c r="A6" s="76"/>
      <c r="B6" s="76" t="s">
        <v>209</v>
      </c>
      <c r="C6" s="78"/>
      <c r="D6" s="78"/>
      <c r="E6" s="78"/>
      <c r="F6" s="79"/>
      <c r="G6" s="79"/>
      <c r="H6" s="80">
        <f>SUM(H3:H5)</f>
        <v>2051710</v>
      </c>
      <c r="I6" s="78"/>
      <c r="J6" s="76"/>
      <c r="K6" s="76"/>
      <c r="L6" s="111">
        <f>L3+L4</f>
        <v>1016710</v>
      </c>
      <c r="M6" s="43"/>
      <c r="N6" s="43"/>
      <c r="O6" s="111">
        <f>SUM(O5)</f>
        <v>103500</v>
      </c>
      <c r="P6" s="43"/>
      <c r="Q6" s="43"/>
    </row>
    <row r="7" spans="1:17" ht="22.9" customHeight="1" x14ac:dyDescent="0.25">
      <c r="C7" s="3"/>
      <c r="D7" s="3"/>
      <c r="E7" s="3"/>
      <c r="F7" s="3"/>
      <c r="G7" s="3"/>
      <c r="H7" s="81"/>
      <c r="I7" s="3"/>
      <c r="L7" s="59"/>
      <c r="M7" s="59"/>
      <c r="N7" s="59"/>
      <c r="O7" s="59"/>
      <c r="P7" s="59"/>
      <c r="Q7" s="59"/>
    </row>
    <row r="8" spans="1:17" ht="22.9" customHeight="1" x14ac:dyDescent="0.25">
      <c r="C8" s="3"/>
      <c r="D8" s="3"/>
      <c r="E8" s="3"/>
      <c r="F8" s="3"/>
      <c r="G8" s="3"/>
      <c r="H8" s="81"/>
      <c r="I8" s="3"/>
      <c r="L8" s="59"/>
      <c r="M8" s="59"/>
      <c r="N8" s="59"/>
      <c r="O8" s="59"/>
      <c r="P8" s="59"/>
      <c r="Q8" s="59"/>
    </row>
    <row r="9" spans="1:17" x14ac:dyDescent="0.25">
      <c r="C9" s="3" t="s">
        <v>7</v>
      </c>
      <c r="D9" s="3"/>
      <c r="E9" s="3"/>
      <c r="F9" s="3"/>
      <c r="G9" s="3"/>
      <c r="H9" s="9" t="s">
        <v>283</v>
      </c>
      <c r="I9" s="3"/>
      <c r="L9" s="59"/>
      <c r="M9" s="59"/>
      <c r="N9" s="59"/>
      <c r="O9" s="59"/>
      <c r="P9" s="59"/>
      <c r="Q9" s="59"/>
    </row>
  </sheetData>
  <mergeCells count="1">
    <mergeCell ref="A1:K1"/>
  </mergeCells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D7F5-9FFE-43D9-B280-A7BE76DD6951}">
  <sheetPr>
    <pageSetUpPr fitToPage="1"/>
  </sheetPr>
  <dimension ref="A1:N112"/>
  <sheetViews>
    <sheetView zoomScale="80" zoomScaleNormal="80" workbookViewId="0">
      <selection activeCell="L3" sqref="L3:L5"/>
    </sheetView>
  </sheetViews>
  <sheetFormatPr defaultColWidth="9.140625" defaultRowHeight="18.75" x14ac:dyDescent="0.25"/>
  <cols>
    <col min="1" max="1" width="6.5703125" style="6" customWidth="1"/>
    <col min="2" max="2" width="38.28515625" style="6" customWidth="1"/>
    <col min="3" max="3" width="38.7109375" style="6" customWidth="1"/>
    <col min="4" max="4" width="43.28515625" style="6" customWidth="1"/>
    <col min="5" max="5" width="15.7109375" style="6" customWidth="1"/>
    <col min="6" max="6" width="17" style="6" customWidth="1"/>
    <col min="7" max="7" width="15.42578125" style="6" customWidth="1"/>
    <col min="8" max="8" width="18.5703125" style="6" customWidth="1"/>
    <col min="9" max="9" width="16.28515625" style="6" customWidth="1"/>
    <col min="10" max="10" width="22.85546875" style="6" customWidth="1"/>
    <col min="11" max="11" width="31" style="6" customWidth="1"/>
    <col min="12" max="14" width="17.85546875" style="94" customWidth="1"/>
    <col min="15" max="16384" width="9.140625" style="6"/>
  </cols>
  <sheetData>
    <row r="1" spans="1:14" ht="69" customHeight="1" x14ac:dyDescent="0.25">
      <c r="A1" s="112" t="s">
        <v>310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4" s="3" customFormat="1" ht="92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5</v>
      </c>
      <c r="J2" s="2" t="s">
        <v>11</v>
      </c>
      <c r="K2" s="2" t="s">
        <v>6</v>
      </c>
      <c r="L2" s="55" t="s">
        <v>330</v>
      </c>
      <c r="M2" s="55" t="s">
        <v>349</v>
      </c>
      <c r="N2" s="55" t="s">
        <v>350</v>
      </c>
    </row>
    <row r="3" spans="1:14" s="12" customFormat="1" ht="65.45" customHeight="1" x14ac:dyDescent="0.25">
      <c r="A3" s="5">
        <v>1</v>
      </c>
      <c r="B3" s="25" t="s">
        <v>311</v>
      </c>
      <c r="C3" s="25" t="s">
        <v>145</v>
      </c>
      <c r="D3" s="25" t="s">
        <v>141</v>
      </c>
      <c r="E3" s="19" t="s">
        <v>312</v>
      </c>
      <c r="F3" s="20">
        <v>1</v>
      </c>
      <c r="G3" s="20">
        <v>153000</v>
      </c>
      <c r="H3" s="20">
        <f t="shared" ref="H3:H5" si="0">F3*G3</f>
        <v>153000</v>
      </c>
      <c r="I3" s="88">
        <v>45960</v>
      </c>
      <c r="J3" s="5"/>
      <c r="K3" s="119" t="s">
        <v>313</v>
      </c>
      <c r="L3" s="91">
        <v>153000</v>
      </c>
      <c r="M3" s="90">
        <v>165000</v>
      </c>
      <c r="N3" s="90">
        <v>179000</v>
      </c>
    </row>
    <row r="4" spans="1:14" s="12" customFormat="1" ht="54.6" customHeight="1" x14ac:dyDescent="0.25">
      <c r="A4" s="5">
        <v>2</v>
      </c>
      <c r="B4" s="25" t="s">
        <v>314</v>
      </c>
      <c r="C4" s="25" t="s">
        <v>145</v>
      </c>
      <c r="D4" s="25" t="s">
        <v>141</v>
      </c>
      <c r="E4" s="19" t="s">
        <v>315</v>
      </c>
      <c r="F4" s="20">
        <v>1</v>
      </c>
      <c r="G4" s="20">
        <v>86000</v>
      </c>
      <c r="H4" s="20">
        <f t="shared" si="0"/>
        <v>86000</v>
      </c>
      <c r="I4" s="88">
        <v>45960</v>
      </c>
      <c r="J4" s="5"/>
      <c r="K4" s="119"/>
      <c r="L4" s="91">
        <v>86000</v>
      </c>
      <c r="M4" s="90">
        <v>93500</v>
      </c>
      <c r="N4" s="90">
        <v>115600</v>
      </c>
    </row>
    <row r="5" spans="1:14" s="12" customFormat="1" ht="35.450000000000003" customHeight="1" x14ac:dyDescent="0.25">
      <c r="A5" s="5">
        <v>3</v>
      </c>
      <c r="B5" s="25" t="s">
        <v>316</v>
      </c>
      <c r="C5" s="25" t="s">
        <v>145</v>
      </c>
      <c r="D5" s="25" t="s">
        <v>141</v>
      </c>
      <c r="E5" s="19" t="s">
        <v>317</v>
      </c>
      <c r="F5" s="20">
        <v>1</v>
      </c>
      <c r="G5" s="20">
        <v>73000</v>
      </c>
      <c r="H5" s="20">
        <f t="shared" si="0"/>
        <v>73000</v>
      </c>
      <c r="I5" s="88">
        <v>45960</v>
      </c>
      <c r="J5" s="5"/>
      <c r="K5" s="119"/>
      <c r="L5" s="91">
        <v>73000</v>
      </c>
      <c r="M5" s="90">
        <v>87000</v>
      </c>
      <c r="N5" s="90">
        <v>94000</v>
      </c>
    </row>
    <row r="6" spans="1:14" ht="27.6" customHeight="1" x14ac:dyDescent="0.25">
      <c r="A6" s="76"/>
      <c r="B6" s="120" t="s">
        <v>308</v>
      </c>
      <c r="C6" s="121"/>
      <c r="D6" s="121"/>
      <c r="E6" s="121"/>
      <c r="F6" s="121"/>
      <c r="G6" s="122"/>
      <c r="H6" s="89">
        <f>SUM(H3:H5)</f>
        <v>312000</v>
      </c>
      <c r="I6" s="76"/>
      <c r="J6" s="76"/>
      <c r="K6" s="76"/>
      <c r="L6" s="90">
        <f>SUM(L3:L5)</f>
        <v>312000</v>
      </c>
      <c r="M6" s="90"/>
      <c r="N6" s="90"/>
    </row>
    <row r="7" spans="1:14" ht="34.9" customHeight="1" x14ac:dyDescent="0.25">
      <c r="C7" s="3" t="s">
        <v>318</v>
      </c>
      <c r="D7" s="3"/>
      <c r="E7" s="3"/>
      <c r="F7" s="3"/>
      <c r="G7" s="3"/>
      <c r="H7" s="3" t="s">
        <v>319</v>
      </c>
      <c r="I7" s="3"/>
      <c r="L7" s="6"/>
      <c r="M7" s="6"/>
      <c r="N7" s="6"/>
    </row>
    <row r="8" spans="1:14" ht="20.25" customHeight="1" x14ac:dyDescent="0.25">
      <c r="C8" s="3"/>
      <c r="D8" s="3"/>
      <c r="E8" s="3"/>
      <c r="F8" s="3"/>
      <c r="G8" s="3"/>
      <c r="H8" s="3"/>
      <c r="I8" s="3"/>
      <c r="L8" s="6"/>
      <c r="M8" s="6"/>
      <c r="N8" s="6"/>
    </row>
    <row r="9" spans="1:14" ht="30.6" customHeight="1" x14ac:dyDescent="0.25">
      <c r="C9" s="3" t="s">
        <v>7</v>
      </c>
      <c r="D9" s="3"/>
      <c r="E9" s="3"/>
      <c r="F9" s="3"/>
      <c r="G9" s="3"/>
      <c r="H9" s="9" t="s">
        <v>320</v>
      </c>
      <c r="I9" s="3"/>
      <c r="L9" s="6"/>
      <c r="M9" s="6"/>
      <c r="N9" s="6"/>
    </row>
    <row r="10" spans="1:14" ht="22.15" customHeight="1" x14ac:dyDescent="0.25">
      <c r="L10" s="6"/>
      <c r="M10" s="6"/>
      <c r="N10" s="6"/>
    </row>
    <row r="11" spans="1:14" ht="25.15" customHeight="1" x14ac:dyDescent="0.25">
      <c r="L11" s="6"/>
      <c r="M11" s="6"/>
      <c r="N11" s="6"/>
    </row>
    <row r="12" spans="1:14" ht="21.6" customHeight="1" x14ac:dyDescent="0.25"/>
    <row r="13" spans="1:14" ht="20.25" customHeight="1" x14ac:dyDescent="0.25"/>
    <row r="14" spans="1:14" ht="20.25" customHeight="1" x14ac:dyDescent="0.25"/>
    <row r="15" spans="1:14" ht="20.25" customHeight="1" x14ac:dyDescent="0.25"/>
    <row r="16" spans="1:14" ht="20.25" customHeight="1" x14ac:dyDescent="0.25"/>
    <row r="17" ht="20.25" customHeight="1" x14ac:dyDescent="0.25"/>
    <row r="18" ht="20.25" customHeight="1" x14ac:dyDescent="0.25"/>
    <row r="19" ht="20.25" customHeight="1" x14ac:dyDescent="0.25"/>
    <row r="20" ht="20.25" customHeight="1" x14ac:dyDescent="0.25"/>
    <row r="21" ht="20.25" customHeight="1" x14ac:dyDescent="0.25"/>
    <row r="22" ht="20.25" customHeight="1" x14ac:dyDescent="0.25"/>
    <row r="23" ht="20.25" customHeight="1" x14ac:dyDescent="0.25"/>
    <row r="24" ht="20.25" customHeight="1" x14ac:dyDescent="0.25"/>
    <row r="25" ht="20.25" customHeight="1" x14ac:dyDescent="0.25"/>
    <row r="26" ht="20.25" customHeight="1" x14ac:dyDescent="0.25"/>
    <row r="27" ht="20.25" customHeight="1" x14ac:dyDescent="0.25"/>
    <row r="28" ht="20.25" customHeight="1" x14ac:dyDescent="0.25"/>
    <row r="29" ht="20.25" customHeight="1" x14ac:dyDescent="0.25"/>
    <row r="30" ht="20.25" customHeight="1" x14ac:dyDescent="0.25"/>
    <row r="31" ht="20.25" customHeight="1" x14ac:dyDescent="0.25"/>
    <row r="32" ht="20.25" customHeight="1" x14ac:dyDescent="0.25"/>
    <row r="33" ht="20.25" customHeight="1" x14ac:dyDescent="0.25"/>
    <row r="34" ht="20.25" customHeight="1" x14ac:dyDescent="0.25"/>
    <row r="35" ht="20.25" customHeight="1" x14ac:dyDescent="0.25"/>
    <row r="36" ht="20.25" customHeight="1" x14ac:dyDescent="0.25"/>
    <row r="37" ht="74.45" customHeight="1" x14ac:dyDescent="0.25"/>
    <row r="38" ht="48" customHeight="1" x14ac:dyDescent="0.25"/>
    <row r="39" ht="28.15" customHeight="1" x14ac:dyDescent="0.25"/>
    <row r="40" ht="28.15" customHeight="1" x14ac:dyDescent="0.25"/>
    <row r="41" ht="34.9" customHeight="1" x14ac:dyDescent="0.25"/>
    <row r="42" ht="25.15" customHeight="1" x14ac:dyDescent="0.25"/>
    <row r="43" ht="21.6" customHeight="1" x14ac:dyDescent="0.25"/>
    <row r="44" ht="26.45" customHeight="1" x14ac:dyDescent="0.25"/>
    <row r="45" ht="24.6" customHeight="1" x14ac:dyDescent="0.25"/>
    <row r="46" ht="20.25" customHeight="1" x14ac:dyDescent="0.25"/>
    <row r="47" ht="20.25" customHeight="1" x14ac:dyDescent="0.25"/>
    <row r="48" ht="20.25" customHeight="1" x14ac:dyDescent="0.25"/>
    <row r="49" ht="20.25" customHeight="1" x14ac:dyDescent="0.25"/>
    <row r="50" ht="20.25" customHeight="1" x14ac:dyDescent="0.25"/>
    <row r="51" ht="20.25" customHeight="1" x14ac:dyDescent="0.25"/>
    <row r="52" ht="20.25" customHeight="1" x14ac:dyDescent="0.25"/>
    <row r="53" ht="20.25" customHeight="1" x14ac:dyDescent="0.25"/>
    <row r="54" ht="20.25" customHeight="1" x14ac:dyDescent="0.25"/>
    <row r="55" ht="20.25" customHeight="1" x14ac:dyDescent="0.25"/>
    <row r="56" ht="39.6" customHeight="1" x14ac:dyDescent="0.25"/>
    <row r="57" ht="36.6" customHeight="1" x14ac:dyDescent="0.25"/>
    <row r="58" ht="34.15" customHeight="1" x14ac:dyDescent="0.25"/>
    <row r="59" ht="39.6" customHeight="1" x14ac:dyDescent="0.25"/>
    <row r="60" ht="36.6" customHeight="1" x14ac:dyDescent="0.25"/>
    <row r="61" ht="39" customHeight="1" x14ac:dyDescent="0.25"/>
    <row r="62" ht="37.15" customHeight="1" x14ac:dyDescent="0.25"/>
    <row r="63" ht="72" customHeight="1" x14ac:dyDescent="0.25"/>
    <row r="64" ht="60.6" customHeight="1" x14ac:dyDescent="0.25"/>
    <row r="65" ht="64.150000000000006" customHeight="1" x14ac:dyDescent="0.25"/>
    <row r="66" ht="49.9" customHeight="1" x14ac:dyDescent="0.25"/>
    <row r="67" ht="66" customHeight="1" x14ac:dyDescent="0.25"/>
    <row r="68" ht="52.15" customHeight="1" x14ac:dyDescent="0.25"/>
    <row r="69" ht="61.9" customHeight="1" x14ac:dyDescent="0.25"/>
    <row r="70" ht="73.900000000000006" customHeight="1" x14ac:dyDescent="0.25"/>
    <row r="71" ht="58.9" customHeight="1" x14ac:dyDescent="0.25"/>
    <row r="72" ht="34.9" customHeight="1" x14ac:dyDescent="0.25"/>
    <row r="73" ht="34.9" customHeight="1" x14ac:dyDescent="0.25"/>
    <row r="74" ht="34.9" customHeight="1" x14ac:dyDescent="0.25"/>
    <row r="75" ht="34.9" customHeight="1" x14ac:dyDescent="0.25"/>
    <row r="76" ht="49.15" customHeight="1" x14ac:dyDescent="0.25"/>
    <row r="77" ht="34.9" customHeight="1" x14ac:dyDescent="0.25"/>
    <row r="78" ht="61.15" customHeight="1" x14ac:dyDescent="0.25"/>
    <row r="79" ht="58.15" customHeight="1" x14ac:dyDescent="0.25"/>
    <row r="80" ht="34.9" customHeight="1" x14ac:dyDescent="0.25"/>
    <row r="81" ht="60.6" customHeight="1" x14ac:dyDescent="0.25"/>
    <row r="82" ht="34.9" customHeight="1" x14ac:dyDescent="0.25"/>
    <row r="83" ht="34.9" customHeight="1" x14ac:dyDescent="0.25"/>
    <row r="84" ht="52.15" customHeight="1" x14ac:dyDescent="0.25"/>
    <row r="85" ht="34.9" customHeight="1" x14ac:dyDescent="0.25"/>
    <row r="86" ht="34.9" customHeight="1" x14ac:dyDescent="0.25"/>
    <row r="87" ht="60.75" customHeight="1" x14ac:dyDescent="0.25"/>
    <row r="88" ht="42.75" customHeight="1" x14ac:dyDescent="0.25"/>
    <row r="89" ht="34.9" customHeight="1" x14ac:dyDescent="0.25"/>
    <row r="90" ht="34.9" customHeight="1" x14ac:dyDescent="0.25"/>
    <row r="91" ht="34.9" customHeight="1" x14ac:dyDescent="0.25"/>
    <row r="92" ht="67.5" customHeight="1" x14ac:dyDescent="0.25"/>
    <row r="93" ht="34.9" customHeight="1" x14ac:dyDescent="0.25"/>
    <row r="94" ht="34.9" customHeight="1" x14ac:dyDescent="0.25"/>
    <row r="95" ht="74.45" customHeight="1" x14ac:dyDescent="0.25"/>
    <row r="96" ht="87" customHeight="1" x14ac:dyDescent="0.25"/>
    <row r="97" ht="87" customHeight="1" x14ac:dyDescent="0.25"/>
    <row r="98" ht="87" customHeight="1" x14ac:dyDescent="0.25"/>
    <row r="99" ht="87" customHeight="1" x14ac:dyDescent="0.25"/>
    <row r="100" ht="87" customHeight="1" x14ac:dyDescent="0.25"/>
    <row r="101" ht="87" customHeight="1" x14ac:dyDescent="0.25"/>
    <row r="102" ht="182.45" customHeight="1" x14ac:dyDescent="0.25"/>
    <row r="103" ht="87" customHeight="1" x14ac:dyDescent="0.25"/>
    <row r="104" ht="87" customHeight="1" x14ac:dyDescent="0.25"/>
    <row r="105" ht="87" customHeight="1" x14ac:dyDescent="0.25"/>
    <row r="106" ht="116.25" customHeight="1" x14ac:dyDescent="0.25"/>
    <row r="107" ht="49.5" customHeight="1" x14ac:dyDescent="0.25"/>
    <row r="108" ht="87" customHeight="1" x14ac:dyDescent="0.25"/>
    <row r="109" ht="87" customHeight="1" x14ac:dyDescent="0.25"/>
    <row r="112" ht="22.9" customHeight="1" x14ac:dyDescent="0.25"/>
  </sheetData>
  <mergeCells count="3">
    <mergeCell ref="A1:K1"/>
    <mergeCell ref="K3:K5"/>
    <mergeCell ref="B6:G6"/>
  </mergeCells>
  <pageMargins left="0.25" right="0.25" top="0.75" bottom="0.75" header="0.3" footer="0.3"/>
  <pageSetup paperSize="9" scale="4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6042-2B23-4108-BCF8-26B4FEB60F3A}">
  <sheetPr>
    <pageSetUpPr fitToPage="1"/>
  </sheetPr>
  <dimension ref="A1:P14"/>
  <sheetViews>
    <sheetView tabSelected="1" zoomScale="70" zoomScaleNormal="70" workbookViewId="0">
      <selection activeCell="P8" sqref="P8"/>
    </sheetView>
  </sheetViews>
  <sheetFormatPr defaultColWidth="9.140625" defaultRowHeight="18.75" x14ac:dyDescent="0.25"/>
  <cols>
    <col min="1" max="1" width="6.5703125" style="6" customWidth="1"/>
    <col min="2" max="2" width="45.28515625" style="6" customWidth="1"/>
    <col min="3" max="3" width="53.42578125" style="6" customWidth="1"/>
    <col min="4" max="4" width="47.85546875" style="6" customWidth="1"/>
    <col min="5" max="5" width="15.7109375" style="6" customWidth="1"/>
    <col min="6" max="6" width="17" style="6" customWidth="1"/>
    <col min="7" max="7" width="15.42578125" style="6" customWidth="1"/>
    <col min="8" max="8" width="18.5703125" style="6" customWidth="1"/>
    <col min="9" max="9" width="16.28515625" style="6" customWidth="1"/>
    <col min="10" max="10" width="22.85546875" style="6" customWidth="1"/>
    <col min="11" max="11" width="31" style="6" customWidth="1"/>
    <col min="12" max="16" width="17.85546875" style="94" customWidth="1"/>
    <col min="17" max="16384" width="9.140625" style="6"/>
  </cols>
  <sheetData>
    <row r="1" spans="1:16" ht="64.5" customHeight="1" x14ac:dyDescent="0.25">
      <c r="A1" s="112" t="s">
        <v>289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6" s="3" customFormat="1" ht="130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5</v>
      </c>
      <c r="J2" s="2" t="s">
        <v>11</v>
      </c>
      <c r="K2" s="2" t="s">
        <v>6</v>
      </c>
      <c r="L2" s="55" t="s">
        <v>331</v>
      </c>
      <c r="M2" s="55" t="s">
        <v>332</v>
      </c>
      <c r="N2" s="55" t="s">
        <v>333</v>
      </c>
      <c r="O2" s="55" t="s">
        <v>334</v>
      </c>
      <c r="P2" s="55" t="s">
        <v>335</v>
      </c>
    </row>
    <row r="3" spans="1:16" s="3" customFormat="1" ht="56.25" x14ac:dyDescent="0.25">
      <c r="A3" s="4">
        <v>1</v>
      </c>
      <c r="B3" s="4" t="s">
        <v>290</v>
      </c>
      <c r="C3" s="4" t="s">
        <v>291</v>
      </c>
      <c r="D3" s="83" t="s">
        <v>292</v>
      </c>
      <c r="E3" s="15" t="s">
        <v>293</v>
      </c>
      <c r="F3" s="74">
        <v>1</v>
      </c>
      <c r="G3" s="84">
        <v>110057</v>
      </c>
      <c r="H3" s="45">
        <f>G3*F3</f>
        <v>110057</v>
      </c>
      <c r="I3" s="48">
        <v>45960</v>
      </c>
      <c r="J3" s="2"/>
      <c r="K3" s="123" t="s">
        <v>294</v>
      </c>
      <c r="L3" s="91">
        <v>63000</v>
      </c>
      <c r="M3" s="90">
        <v>110057</v>
      </c>
      <c r="N3" s="90">
        <v>75000</v>
      </c>
      <c r="O3" s="90">
        <v>90000</v>
      </c>
      <c r="P3" s="90">
        <v>235905</v>
      </c>
    </row>
    <row r="4" spans="1:16" s="3" customFormat="1" ht="56.25" x14ac:dyDescent="0.25">
      <c r="A4" s="4">
        <v>2</v>
      </c>
      <c r="B4" s="4" t="s">
        <v>295</v>
      </c>
      <c r="C4" s="4" t="s">
        <v>296</v>
      </c>
      <c r="D4" s="83" t="s">
        <v>292</v>
      </c>
      <c r="E4" s="15" t="s">
        <v>293</v>
      </c>
      <c r="F4" s="74">
        <v>2</v>
      </c>
      <c r="G4" s="84">
        <v>19269</v>
      </c>
      <c r="H4" s="45">
        <f>G4*F4</f>
        <v>38538</v>
      </c>
      <c r="I4" s="48">
        <v>45960</v>
      </c>
      <c r="J4" s="2"/>
      <c r="K4" s="123"/>
      <c r="L4" s="91">
        <v>3400</v>
      </c>
      <c r="M4" s="90">
        <v>19269</v>
      </c>
      <c r="N4" s="90">
        <v>4100</v>
      </c>
      <c r="O4" s="90">
        <v>5500</v>
      </c>
      <c r="P4" s="90">
        <v>13000</v>
      </c>
    </row>
    <row r="5" spans="1:16" s="3" customFormat="1" ht="56.25" x14ac:dyDescent="0.25">
      <c r="A5" s="4">
        <v>3</v>
      </c>
      <c r="B5" s="4" t="s">
        <v>297</v>
      </c>
      <c r="C5" s="4" t="s">
        <v>291</v>
      </c>
      <c r="D5" s="83" t="s">
        <v>292</v>
      </c>
      <c r="E5" s="15" t="s">
        <v>293</v>
      </c>
      <c r="F5" s="74">
        <v>1</v>
      </c>
      <c r="G5" s="84">
        <v>110057</v>
      </c>
      <c r="H5" s="45">
        <f t="shared" ref="H5:H10" si="0">G5*F5</f>
        <v>110057</v>
      </c>
      <c r="I5" s="48">
        <v>45960</v>
      </c>
      <c r="J5" s="2"/>
      <c r="K5" s="123"/>
      <c r="L5" s="91">
        <v>63000</v>
      </c>
      <c r="M5" s="90">
        <v>110057</v>
      </c>
      <c r="N5" s="90">
        <v>78000</v>
      </c>
      <c r="O5" s="90">
        <v>90000</v>
      </c>
      <c r="P5" s="90">
        <v>23905</v>
      </c>
    </row>
    <row r="6" spans="1:16" s="3" customFormat="1" ht="56.25" x14ac:dyDescent="0.25">
      <c r="A6" s="4">
        <v>4</v>
      </c>
      <c r="B6" s="4" t="s">
        <v>298</v>
      </c>
      <c r="C6" s="4" t="s">
        <v>299</v>
      </c>
      <c r="D6" s="83" t="s">
        <v>292</v>
      </c>
      <c r="E6" s="15" t="s">
        <v>293</v>
      </c>
      <c r="F6" s="74">
        <v>2</v>
      </c>
      <c r="G6" s="84">
        <v>17349</v>
      </c>
      <c r="H6" s="45">
        <f t="shared" si="0"/>
        <v>34698</v>
      </c>
      <c r="I6" s="48">
        <v>45960</v>
      </c>
      <c r="J6" s="2"/>
      <c r="K6" s="123"/>
      <c r="L6" s="91">
        <v>3400</v>
      </c>
      <c r="M6" s="90">
        <v>17349</v>
      </c>
      <c r="N6" s="90">
        <v>3850</v>
      </c>
      <c r="O6" s="90">
        <v>5950</v>
      </c>
      <c r="P6" s="90">
        <v>12000</v>
      </c>
    </row>
    <row r="7" spans="1:16" s="3" customFormat="1" x14ac:dyDescent="0.25">
      <c r="A7" s="4">
        <v>5</v>
      </c>
      <c r="B7" s="4" t="s">
        <v>300</v>
      </c>
      <c r="C7" s="4" t="s">
        <v>301</v>
      </c>
      <c r="D7" s="28" t="s">
        <v>302</v>
      </c>
      <c r="E7" s="15" t="s">
        <v>293</v>
      </c>
      <c r="F7" s="74">
        <v>2</v>
      </c>
      <c r="G7" s="84">
        <v>26653</v>
      </c>
      <c r="H7" s="45">
        <f t="shared" si="0"/>
        <v>53306</v>
      </c>
      <c r="I7" s="48">
        <v>45960</v>
      </c>
      <c r="J7" s="2"/>
      <c r="K7" s="123"/>
      <c r="L7" s="90"/>
      <c r="M7" s="90"/>
      <c r="N7" s="90">
        <v>78500</v>
      </c>
      <c r="O7" s="90">
        <v>83000</v>
      </c>
      <c r="P7" s="91">
        <v>31177</v>
      </c>
    </row>
    <row r="8" spans="1:16" s="3" customFormat="1" x14ac:dyDescent="0.25">
      <c r="A8" s="4">
        <v>6</v>
      </c>
      <c r="B8" s="4" t="s">
        <v>303</v>
      </c>
      <c r="C8" s="4" t="s">
        <v>304</v>
      </c>
      <c r="D8" s="83" t="s">
        <v>305</v>
      </c>
      <c r="E8" s="15" t="s">
        <v>293</v>
      </c>
      <c r="F8" s="74">
        <v>2</v>
      </c>
      <c r="G8" s="84">
        <v>10786</v>
      </c>
      <c r="H8" s="45">
        <f t="shared" si="0"/>
        <v>21572</v>
      </c>
      <c r="I8" s="48">
        <v>45960</v>
      </c>
      <c r="J8" s="2"/>
      <c r="K8" s="123"/>
      <c r="L8" s="91">
        <v>4000</v>
      </c>
      <c r="M8" s="90"/>
      <c r="N8" s="90">
        <v>4800</v>
      </c>
      <c r="O8" s="90">
        <v>4500</v>
      </c>
      <c r="P8" s="90">
        <v>10786</v>
      </c>
    </row>
    <row r="9" spans="1:16" s="3" customFormat="1" x14ac:dyDescent="0.25">
      <c r="A9" s="4">
        <v>7</v>
      </c>
      <c r="B9" s="4" t="s">
        <v>306</v>
      </c>
      <c r="C9" s="4" t="s">
        <v>304</v>
      </c>
      <c r="D9" s="83" t="s">
        <v>305</v>
      </c>
      <c r="E9" s="15" t="s">
        <v>293</v>
      </c>
      <c r="F9" s="74">
        <v>2</v>
      </c>
      <c r="G9" s="84">
        <v>19055</v>
      </c>
      <c r="H9" s="45">
        <f t="shared" si="0"/>
        <v>38110</v>
      </c>
      <c r="I9" s="48">
        <v>45960</v>
      </c>
      <c r="J9" s="2"/>
      <c r="K9" s="123"/>
      <c r="L9" s="91">
        <v>5300</v>
      </c>
      <c r="M9" s="90"/>
      <c r="N9" s="90">
        <v>5900</v>
      </c>
      <c r="O9" s="90">
        <v>6150</v>
      </c>
      <c r="P9" s="90">
        <v>19055</v>
      </c>
    </row>
    <row r="10" spans="1:16" s="3" customFormat="1" x14ac:dyDescent="0.25">
      <c r="A10" s="4">
        <v>8</v>
      </c>
      <c r="B10" s="4" t="s">
        <v>307</v>
      </c>
      <c r="C10" s="4" t="s">
        <v>304</v>
      </c>
      <c r="D10" s="83" t="s">
        <v>305</v>
      </c>
      <c r="E10" s="15" t="s">
        <v>293</v>
      </c>
      <c r="F10" s="74">
        <v>2</v>
      </c>
      <c r="G10" s="84">
        <v>29209</v>
      </c>
      <c r="H10" s="45">
        <f t="shared" si="0"/>
        <v>58418</v>
      </c>
      <c r="I10" s="48">
        <v>45960</v>
      </c>
      <c r="J10" s="2"/>
      <c r="K10" s="123"/>
      <c r="L10" s="91">
        <v>16000</v>
      </c>
      <c r="M10" s="90"/>
      <c r="N10" s="90">
        <v>19000</v>
      </c>
      <c r="O10" s="90">
        <v>16900</v>
      </c>
      <c r="P10" s="90">
        <v>29209</v>
      </c>
    </row>
    <row r="11" spans="1:16" x14ac:dyDescent="0.25">
      <c r="A11" s="76"/>
      <c r="B11" s="78" t="s">
        <v>308</v>
      </c>
      <c r="C11" s="78"/>
      <c r="D11" s="78"/>
      <c r="E11" s="78"/>
      <c r="F11" s="85"/>
      <c r="G11" s="85"/>
      <c r="H11" s="86">
        <f>SUM(H3:H10)</f>
        <v>464756</v>
      </c>
      <c r="I11" s="85"/>
      <c r="J11" s="76"/>
      <c r="K11" s="123"/>
    </row>
    <row r="12" spans="1:16" x14ac:dyDescent="0.25">
      <c r="C12" s="3"/>
      <c r="D12" s="3"/>
      <c r="E12" s="3"/>
      <c r="F12" s="3"/>
      <c r="G12" s="3"/>
      <c r="H12" s="87"/>
      <c r="I12" s="3"/>
    </row>
    <row r="13" spans="1:16" x14ac:dyDescent="0.25">
      <c r="C13" s="3"/>
      <c r="D13" s="3"/>
      <c r="E13" s="3"/>
      <c r="F13" s="3"/>
      <c r="G13" s="3"/>
      <c r="H13" s="81"/>
      <c r="I13" s="3"/>
    </row>
    <row r="14" spans="1:16" x14ac:dyDescent="0.25">
      <c r="C14" s="3" t="s">
        <v>7</v>
      </c>
      <c r="D14" s="3"/>
      <c r="E14" s="3"/>
      <c r="F14" s="3"/>
      <c r="G14" s="3"/>
      <c r="H14" s="9" t="s">
        <v>309</v>
      </c>
      <c r="I14" s="3"/>
    </row>
  </sheetData>
  <mergeCells count="2">
    <mergeCell ref="A1:K1"/>
    <mergeCell ref="K3:K11"/>
  </mergeCells>
  <pageMargins left="0.25" right="0.25" top="0.75" bottom="0.75" header="0.3" footer="0.3"/>
  <pageSetup paperSize="9" scale="3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9"/>
  <sheetViews>
    <sheetView zoomScale="55" zoomScaleNormal="55" workbookViewId="0">
      <pane ySplit="1" topLeftCell="A92" activePane="bottomLeft" state="frozen"/>
      <selection activeCell="E1" sqref="E1"/>
      <selection pane="bottomLeft" activeCell="A2" sqref="A2:U2"/>
    </sheetView>
  </sheetViews>
  <sheetFormatPr defaultColWidth="9.140625" defaultRowHeight="18.75" x14ac:dyDescent="0.25"/>
  <cols>
    <col min="1" max="1" width="6.5703125" style="1" customWidth="1"/>
    <col min="2" max="2" width="38.28515625" style="1" customWidth="1"/>
    <col min="3" max="3" width="68.42578125" style="1" customWidth="1"/>
    <col min="4" max="4" width="30.7109375" style="1" customWidth="1"/>
    <col min="5" max="5" width="15.7109375" style="1" customWidth="1"/>
    <col min="6" max="6" width="17" style="1" customWidth="1"/>
    <col min="7" max="7" width="15.42578125" style="1" customWidth="1"/>
    <col min="8" max="8" width="18.5703125" style="1" customWidth="1"/>
    <col min="9" max="9" width="16.28515625" style="53" customWidth="1"/>
    <col min="10" max="10" width="22.85546875" style="1" customWidth="1"/>
    <col min="11" max="11" width="31" style="1" customWidth="1"/>
    <col min="12" max="12" width="24.140625" style="33" customWidth="1"/>
    <col min="13" max="13" width="32.85546875" style="33" customWidth="1"/>
    <col min="14" max="14" width="32.28515625" style="33" customWidth="1"/>
    <col min="15" max="15" width="27.42578125" style="33" customWidth="1"/>
    <col min="16" max="16" width="26.42578125" style="33" customWidth="1"/>
    <col min="17" max="17" width="26.28515625" style="33" customWidth="1"/>
    <col min="18" max="18" width="28.140625" style="33" customWidth="1"/>
    <col min="19" max="19" width="24.28515625" style="33" customWidth="1"/>
    <col min="20" max="20" width="28.85546875" style="33" customWidth="1"/>
    <col min="21" max="21" width="19.42578125" style="33" customWidth="1"/>
    <col min="22" max="22" width="61" style="1" customWidth="1"/>
    <col min="23" max="23" width="26" style="1" customWidth="1"/>
    <col min="24" max="24" width="29.85546875" style="1" customWidth="1"/>
    <col min="25" max="25" width="28.5703125" style="1" customWidth="1"/>
    <col min="26" max="26" width="26.5703125" style="1" customWidth="1"/>
    <col min="27" max="27" width="24" style="1" customWidth="1"/>
    <col min="28" max="16384" width="9.140625" style="1"/>
  </cols>
  <sheetData>
    <row r="1" spans="1:27" s="56" customFormat="1" ht="78" customHeight="1" x14ac:dyDescent="0.25">
      <c r="A1" s="47" t="s">
        <v>0</v>
      </c>
      <c r="B1" s="47" t="s">
        <v>1</v>
      </c>
      <c r="C1" s="47" t="s">
        <v>2</v>
      </c>
      <c r="D1" s="47" t="s">
        <v>3</v>
      </c>
      <c r="E1" s="47" t="s">
        <v>8</v>
      </c>
      <c r="F1" s="47" t="s">
        <v>9</v>
      </c>
      <c r="G1" s="47" t="s">
        <v>10</v>
      </c>
      <c r="H1" s="47" t="s">
        <v>4</v>
      </c>
      <c r="I1" s="47" t="s">
        <v>5</v>
      </c>
      <c r="J1" s="47" t="s">
        <v>11</v>
      </c>
      <c r="K1" s="47" t="s">
        <v>6</v>
      </c>
      <c r="L1" s="32" t="s">
        <v>241</v>
      </c>
      <c r="M1" s="32" t="s">
        <v>351</v>
      </c>
      <c r="N1" s="32" t="s">
        <v>242</v>
      </c>
      <c r="O1" s="32" t="s">
        <v>243</v>
      </c>
      <c r="P1" s="32" t="s">
        <v>244</v>
      </c>
      <c r="Q1" s="32" t="s">
        <v>245</v>
      </c>
      <c r="R1" s="32" t="s">
        <v>246</v>
      </c>
      <c r="S1" s="32" t="s">
        <v>247</v>
      </c>
      <c r="T1" s="32" t="s">
        <v>248</v>
      </c>
      <c r="U1" s="32" t="s">
        <v>249</v>
      </c>
      <c r="V1" s="54"/>
      <c r="W1" s="54"/>
      <c r="X1" s="54"/>
      <c r="Y1" s="54"/>
      <c r="Z1" s="55"/>
      <c r="AA1" s="55"/>
    </row>
    <row r="2" spans="1:27" ht="61.5" customHeight="1" x14ac:dyDescent="0.25">
      <c r="A2" s="125" t="s">
        <v>12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1:27" ht="93.75" x14ac:dyDescent="0.25">
      <c r="A3" s="4">
        <v>1</v>
      </c>
      <c r="B3" s="4" t="s">
        <v>27</v>
      </c>
      <c r="C3" s="4" t="s">
        <v>196</v>
      </c>
      <c r="D3" s="4" t="s">
        <v>141</v>
      </c>
      <c r="E3" s="15" t="s">
        <v>147</v>
      </c>
      <c r="F3" s="16">
        <v>3</v>
      </c>
      <c r="G3" s="16">
        <v>23798</v>
      </c>
      <c r="H3" s="16">
        <f>F3*G3</f>
        <v>71394</v>
      </c>
      <c r="I3" s="48">
        <v>45960</v>
      </c>
      <c r="J3" s="7"/>
      <c r="K3" s="119" t="s">
        <v>239</v>
      </c>
      <c r="L3" s="34"/>
      <c r="M3" s="35">
        <v>23798</v>
      </c>
      <c r="N3" s="36">
        <v>49975.8</v>
      </c>
      <c r="O3" s="36">
        <v>49975.8</v>
      </c>
      <c r="P3" s="34"/>
      <c r="Q3" s="34"/>
      <c r="R3" s="34"/>
      <c r="S3" s="34"/>
      <c r="T3" s="34"/>
      <c r="U3" s="34"/>
      <c r="V3" s="12"/>
      <c r="W3" s="12"/>
      <c r="X3" s="12"/>
      <c r="Y3" s="12"/>
      <c r="Z3" s="12"/>
      <c r="AA3" s="12"/>
    </row>
    <row r="4" spans="1:27" ht="93.75" x14ac:dyDescent="0.25">
      <c r="A4" s="4">
        <v>2</v>
      </c>
      <c r="B4" s="4" t="s">
        <v>240</v>
      </c>
      <c r="C4" s="4" t="s">
        <v>195</v>
      </c>
      <c r="D4" s="4" t="s">
        <v>141</v>
      </c>
      <c r="E4" s="15" t="s">
        <v>147</v>
      </c>
      <c r="F4" s="16">
        <v>3</v>
      </c>
      <c r="G4" s="16">
        <v>54103</v>
      </c>
      <c r="H4" s="16">
        <f t="shared" ref="H4:H67" si="0">F4*G4</f>
        <v>162309</v>
      </c>
      <c r="I4" s="48">
        <v>45960</v>
      </c>
      <c r="J4" s="4"/>
      <c r="K4" s="119"/>
      <c r="L4" s="34"/>
      <c r="M4" s="35">
        <v>54103</v>
      </c>
      <c r="N4" s="36">
        <v>113616.3</v>
      </c>
      <c r="O4" s="36">
        <v>113616.3</v>
      </c>
      <c r="P4" s="34"/>
      <c r="Q4" s="34"/>
      <c r="R4" s="34"/>
      <c r="S4" s="34"/>
      <c r="T4" s="34"/>
      <c r="U4" s="34"/>
      <c r="V4" s="12"/>
      <c r="W4" s="12"/>
      <c r="X4" s="12"/>
      <c r="Y4" s="12"/>
      <c r="Z4" s="12"/>
      <c r="AA4" s="12"/>
    </row>
    <row r="5" spans="1:27" ht="93.75" x14ac:dyDescent="0.25">
      <c r="A5" s="4">
        <v>3</v>
      </c>
      <c r="B5" s="4" t="s">
        <v>14</v>
      </c>
      <c r="C5" s="4" t="s">
        <v>144</v>
      </c>
      <c r="D5" s="4" t="s">
        <v>141</v>
      </c>
      <c r="E5" s="15" t="s">
        <v>148</v>
      </c>
      <c r="F5" s="16">
        <v>2</v>
      </c>
      <c r="G5" s="16">
        <v>48575</v>
      </c>
      <c r="H5" s="16">
        <f t="shared" si="0"/>
        <v>97150</v>
      </c>
      <c r="I5" s="48">
        <v>45960</v>
      </c>
      <c r="J5" s="4"/>
      <c r="K5" s="119"/>
      <c r="L5" s="34"/>
      <c r="M5" s="35">
        <v>48575</v>
      </c>
      <c r="N5" s="36">
        <v>102007.5</v>
      </c>
      <c r="O5" s="36">
        <v>102007.5</v>
      </c>
      <c r="P5" s="34"/>
      <c r="Q5" s="34"/>
      <c r="R5" s="34"/>
      <c r="S5" s="34"/>
      <c r="T5" s="34"/>
      <c r="U5" s="34"/>
      <c r="V5" s="12"/>
      <c r="W5" s="12"/>
      <c r="X5" s="12"/>
      <c r="Y5" s="12"/>
      <c r="Z5" s="12"/>
      <c r="AA5" s="12"/>
    </row>
    <row r="6" spans="1:27" ht="93.75" x14ac:dyDescent="0.25">
      <c r="A6" s="4">
        <v>4</v>
      </c>
      <c r="B6" s="4" t="s">
        <v>15</v>
      </c>
      <c r="C6" s="4" t="s">
        <v>97</v>
      </c>
      <c r="D6" s="4" t="s">
        <v>141</v>
      </c>
      <c r="E6" s="15" t="s">
        <v>147</v>
      </c>
      <c r="F6" s="16">
        <v>2</v>
      </c>
      <c r="G6" s="16">
        <v>217080</v>
      </c>
      <c r="H6" s="16">
        <f t="shared" si="0"/>
        <v>434160</v>
      </c>
      <c r="I6" s="48">
        <v>45960</v>
      </c>
      <c r="J6" s="4"/>
      <c r="K6" s="119"/>
      <c r="L6" s="34"/>
      <c r="M6" s="35">
        <v>217080</v>
      </c>
      <c r="N6" s="36">
        <v>455868</v>
      </c>
      <c r="O6" s="36">
        <v>455868</v>
      </c>
      <c r="P6" s="34"/>
      <c r="Q6" s="34"/>
      <c r="R6" s="34"/>
      <c r="S6" s="34"/>
      <c r="T6" s="34"/>
      <c r="U6" s="34"/>
      <c r="V6" s="12"/>
      <c r="W6" s="12"/>
      <c r="X6" s="12"/>
      <c r="Y6" s="12"/>
      <c r="Z6" s="12"/>
      <c r="AA6" s="12"/>
    </row>
    <row r="7" spans="1:27" ht="93.75" x14ac:dyDescent="0.25">
      <c r="A7" s="4">
        <v>5</v>
      </c>
      <c r="B7" s="4" t="s">
        <v>16</v>
      </c>
      <c r="C7" s="4" t="s">
        <v>95</v>
      </c>
      <c r="D7" s="4" t="s">
        <v>141</v>
      </c>
      <c r="E7" s="15" t="s">
        <v>147</v>
      </c>
      <c r="F7" s="16">
        <v>1</v>
      </c>
      <c r="G7" s="16">
        <v>45100</v>
      </c>
      <c r="H7" s="16">
        <f t="shared" si="0"/>
        <v>45100</v>
      </c>
      <c r="I7" s="48">
        <v>45960</v>
      </c>
      <c r="J7" s="4"/>
      <c r="K7" s="5"/>
      <c r="L7" s="34"/>
      <c r="M7" s="36"/>
      <c r="N7" s="36">
        <v>94710</v>
      </c>
      <c r="O7" s="36">
        <v>94710</v>
      </c>
      <c r="P7" s="35">
        <v>45100</v>
      </c>
      <c r="Q7" s="34"/>
      <c r="R7" s="34"/>
      <c r="S7" s="34"/>
      <c r="T7" s="34"/>
      <c r="U7" s="34"/>
      <c r="V7" s="12"/>
      <c r="W7" s="12"/>
      <c r="X7" s="12"/>
      <c r="Y7" s="12"/>
      <c r="Z7" s="12"/>
      <c r="AA7" s="12"/>
    </row>
    <row r="8" spans="1:27" ht="93.75" x14ac:dyDescent="0.25">
      <c r="A8" s="4">
        <v>6</v>
      </c>
      <c r="B8" s="4" t="s">
        <v>17</v>
      </c>
      <c r="C8" s="4" t="s">
        <v>96</v>
      </c>
      <c r="D8" s="4" t="s">
        <v>141</v>
      </c>
      <c r="E8" s="15" t="s">
        <v>149</v>
      </c>
      <c r="F8" s="16">
        <v>3</v>
      </c>
      <c r="G8" s="16">
        <v>50000</v>
      </c>
      <c r="H8" s="16">
        <f t="shared" si="0"/>
        <v>150000</v>
      </c>
      <c r="I8" s="48">
        <v>45960</v>
      </c>
      <c r="J8" s="4"/>
      <c r="K8" s="5"/>
      <c r="L8" s="34"/>
      <c r="M8" s="35">
        <v>30150</v>
      </c>
      <c r="N8" s="36">
        <v>105000</v>
      </c>
      <c r="O8" s="36">
        <v>105000</v>
      </c>
      <c r="P8" s="34"/>
      <c r="Q8" s="34"/>
      <c r="R8" s="34"/>
      <c r="S8" s="34"/>
      <c r="T8" s="34"/>
      <c r="U8" s="34"/>
      <c r="V8" s="12"/>
      <c r="W8" s="12"/>
      <c r="X8" s="12"/>
      <c r="Y8" s="12"/>
      <c r="Z8" s="12"/>
      <c r="AA8" s="12"/>
    </row>
    <row r="9" spans="1:27" ht="93.75" x14ac:dyDescent="0.25">
      <c r="A9" s="4">
        <v>7</v>
      </c>
      <c r="B9" s="4" t="s">
        <v>18</v>
      </c>
      <c r="C9" s="4" t="s">
        <v>145</v>
      </c>
      <c r="D9" s="4" t="s">
        <v>141</v>
      </c>
      <c r="E9" s="15" t="s">
        <v>150</v>
      </c>
      <c r="F9" s="16">
        <v>2</v>
      </c>
      <c r="G9" s="16">
        <v>30150</v>
      </c>
      <c r="H9" s="16">
        <f t="shared" si="0"/>
        <v>60300</v>
      </c>
      <c r="I9" s="48">
        <v>45960</v>
      </c>
      <c r="J9" s="4"/>
      <c r="K9" s="5"/>
      <c r="L9" s="34"/>
      <c r="M9" s="35">
        <v>30150</v>
      </c>
      <c r="N9" s="36">
        <v>63315</v>
      </c>
      <c r="O9" s="36">
        <v>45225</v>
      </c>
      <c r="P9" s="34"/>
      <c r="Q9" s="34"/>
      <c r="R9" s="34"/>
      <c r="S9" s="34"/>
      <c r="T9" s="34"/>
      <c r="U9" s="34"/>
      <c r="V9" s="12"/>
      <c r="W9" s="12"/>
      <c r="X9" s="12"/>
      <c r="Y9" s="12"/>
      <c r="Z9" s="12"/>
      <c r="AA9" s="12"/>
    </row>
    <row r="10" spans="1:27" ht="93.75" x14ac:dyDescent="0.25">
      <c r="A10" s="4">
        <v>8</v>
      </c>
      <c r="B10" s="4" t="s">
        <v>19</v>
      </c>
      <c r="C10" s="4" t="s">
        <v>145</v>
      </c>
      <c r="D10" s="4" t="s">
        <v>141</v>
      </c>
      <c r="E10" s="15" t="s">
        <v>151</v>
      </c>
      <c r="F10" s="16">
        <v>1</v>
      </c>
      <c r="G10" s="16">
        <v>151450</v>
      </c>
      <c r="H10" s="16">
        <f t="shared" si="0"/>
        <v>151450</v>
      </c>
      <c r="I10" s="48">
        <v>45960</v>
      </c>
      <c r="J10" s="4"/>
      <c r="K10" s="5"/>
      <c r="L10" s="34"/>
      <c r="M10" s="35">
        <v>151450</v>
      </c>
      <c r="N10" s="36">
        <v>318045</v>
      </c>
      <c r="O10" s="36">
        <v>227175</v>
      </c>
      <c r="P10" s="34"/>
      <c r="Q10" s="34"/>
      <c r="R10" s="34"/>
      <c r="S10" s="34"/>
      <c r="T10" s="34"/>
      <c r="U10" s="34"/>
      <c r="V10" s="12"/>
      <c r="W10" s="12"/>
      <c r="X10" s="12"/>
      <c r="Y10" s="12"/>
      <c r="Z10" s="12"/>
      <c r="AA10" s="12"/>
    </row>
    <row r="11" spans="1:27" ht="93.75" x14ac:dyDescent="0.25">
      <c r="A11" s="4">
        <v>9</v>
      </c>
      <c r="B11" s="4" t="s">
        <v>20</v>
      </c>
      <c r="C11" s="4" t="s">
        <v>145</v>
      </c>
      <c r="D11" s="4" t="s">
        <v>141</v>
      </c>
      <c r="E11" s="15" t="s">
        <v>152</v>
      </c>
      <c r="F11" s="16">
        <v>1</v>
      </c>
      <c r="G11" s="16">
        <v>60635</v>
      </c>
      <c r="H11" s="16">
        <f t="shared" si="0"/>
        <v>60635</v>
      </c>
      <c r="I11" s="48">
        <v>45960</v>
      </c>
      <c r="J11" s="4"/>
      <c r="K11" s="5"/>
      <c r="L11" s="34"/>
      <c r="M11" s="35">
        <v>60635</v>
      </c>
      <c r="N11" s="36">
        <v>127333.5</v>
      </c>
      <c r="O11" s="36">
        <v>90952.5</v>
      </c>
      <c r="P11" s="34"/>
      <c r="Q11" s="34"/>
      <c r="R11" s="34"/>
      <c r="S11" s="34"/>
      <c r="T11" s="34"/>
      <c r="U11" s="34"/>
      <c r="V11" s="12"/>
      <c r="W11" s="12"/>
      <c r="X11" s="12"/>
      <c r="Y11" s="12"/>
      <c r="Z11" s="12"/>
      <c r="AA11" s="12"/>
    </row>
    <row r="12" spans="1:27" ht="93.75" x14ac:dyDescent="0.25">
      <c r="A12" s="4">
        <v>10</v>
      </c>
      <c r="B12" s="4" t="s">
        <v>21</v>
      </c>
      <c r="C12" s="4" t="s">
        <v>145</v>
      </c>
      <c r="D12" s="4" t="s">
        <v>141</v>
      </c>
      <c r="E12" s="15" t="s">
        <v>153</v>
      </c>
      <c r="F12" s="16">
        <v>1</v>
      </c>
      <c r="G12" s="16">
        <v>67285</v>
      </c>
      <c r="H12" s="16">
        <f t="shared" si="0"/>
        <v>67285</v>
      </c>
      <c r="I12" s="48">
        <v>45960</v>
      </c>
      <c r="J12" s="4"/>
      <c r="K12" s="5"/>
      <c r="L12" s="34"/>
      <c r="M12" s="35">
        <v>67285</v>
      </c>
      <c r="N12" s="36">
        <v>141298.5</v>
      </c>
      <c r="O12" s="36">
        <v>100927.5</v>
      </c>
      <c r="P12" s="34"/>
      <c r="Q12" s="34"/>
      <c r="R12" s="34"/>
      <c r="S12" s="34"/>
      <c r="T12" s="34"/>
      <c r="U12" s="34"/>
      <c r="V12" s="12"/>
      <c r="W12" s="12"/>
      <c r="X12" s="12"/>
      <c r="Y12" s="12"/>
      <c r="Z12" s="12"/>
      <c r="AA12" s="12"/>
    </row>
    <row r="13" spans="1:27" ht="93.75" x14ac:dyDescent="0.25">
      <c r="A13" s="4">
        <v>11</v>
      </c>
      <c r="B13" s="4" t="s">
        <v>22</v>
      </c>
      <c r="C13" s="4" t="s">
        <v>145</v>
      </c>
      <c r="D13" s="4" t="s">
        <v>141</v>
      </c>
      <c r="E13" s="15" t="s">
        <v>154</v>
      </c>
      <c r="F13" s="16">
        <v>1</v>
      </c>
      <c r="G13" s="16">
        <v>43718</v>
      </c>
      <c r="H13" s="16">
        <f t="shared" si="0"/>
        <v>43718</v>
      </c>
      <c r="I13" s="48">
        <v>45960</v>
      </c>
      <c r="J13" s="4"/>
      <c r="K13" s="5"/>
      <c r="L13" s="34"/>
      <c r="M13" s="36">
        <v>43718</v>
      </c>
      <c r="N13" s="36">
        <v>91807.8</v>
      </c>
      <c r="O13" s="36">
        <v>65577</v>
      </c>
      <c r="P13" s="35">
        <v>26200</v>
      </c>
      <c r="Q13" s="34"/>
      <c r="R13" s="34"/>
      <c r="S13" s="34"/>
      <c r="T13" s="34"/>
      <c r="U13" s="34"/>
      <c r="V13" s="12"/>
      <c r="W13" s="12"/>
      <c r="X13" s="12"/>
      <c r="Y13" s="12"/>
      <c r="Z13" s="12"/>
      <c r="AA13" s="12"/>
    </row>
    <row r="14" spans="1:27" ht="93.75" x14ac:dyDescent="0.25">
      <c r="A14" s="4">
        <v>12</v>
      </c>
      <c r="B14" s="4" t="s">
        <v>23</v>
      </c>
      <c r="C14" s="4" t="s">
        <v>145</v>
      </c>
      <c r="D14" s="4" t="s">
        <v>141</v>
      </c>
      <c r="E14" s="15" t="s">
        <v>154</v>
      </c>
      <c r="F14" s="16">
        <v>1</v>
      </c>
      <c r="G14" s="16">
        <v>216778</v>
      </c>
      <c r="H14" s="16">
        <f t="shared" si="0"/>
        <v>216778</v>
      </c>
      <c r="I14" s="48">
        <v>45960</v>
      </c>
      <c r="J14" s="4"/>
      <c r="K14" s="5"/>
      <c r="L14" s="34"/>
      <c r="M14" s="35">
        <v>216678</v>
      </c>
      <c r="N14" s="36">
        <v>455233.8</v>
      </c>
      <c r="O14" s="36">
        <v>325167</v>
      </c>
      <c r="P14" s="34"/>
      <c r="Q14" s="34"/>
      <c r="R14" s="34"/>
      <c r="S14" s="34"/>
      <c r="T14" s="34"/>
      <c r="U14" s="34"/>
      <c r="V14" s="12"/>
      <c r="W14" s="12"/>
      <c r="X14" s="12"/>
      <c r="Y14" s="12"/>
      <c r="Z14" s="12"/>
      <c r="AA14" s="12"/>
    </row>
    <row r="15" spans="1:27" ht="93.75" x14ac:dyDescent="0.25">
      <c r="A15" s="4">
        <v>13</v>
      </c>
      <c r="B15" s="4" t="s">
        <v>24</v>
      </c>
      <c r="C15" s="4" t="s">
        <v>145</v>
      </c>
      <c r="D15" s="4" t="s">
        <v>141</v>
      </c>
      <c r="E15" s="15" t="s">
        <v>155</v>
      </c>
      <c r="F15" s="16">
        <v>1</v>
      </c>
      <c r="G15" s="16">
        <v>81774</v>
      </c>
      <c r="H15" s="16">
        <f t="shared" si="0"/>
        <v>81774</v>
      </c>
      <c r="I15" s="48">
        <v>45960</v>
      </c>
      <c r="J15" s="4"/>
      <c r="K15" s="5"/>
      <c r="L15" s="34"/>
      <c r="M15" s="35">
        <v>81774</v>
      </c>
      <c r="N15" s="36">
        <v>171725.4</v>
      </c>
      <c r="O15" s="36">
        <v>122661</v>
      </c>
      <c r="P15" s="34"/>
      <c r="Q15" s="34"/>
      <c r="R15" s="34"/>
      <c r="S15" s="34"/>
      <c r="T15" s="34"/>
      <c r="U15" s="34"/>
      <c r="V15" s="12"/>
      <c r="W15" s="12"/>
      <c r="X15" s="12"/>
      <c r="Y15" s="12"/>
      <c r="Z15" s="12"/>
      <c r="AA15" s="12"/>
    </row>
    <row r="16" spans="1:27" ht="93.75" x14ac:dyDescent="0.25">
      <c r="A16" s="4">
        <v>14</v>
      </c>
      <c r="B16" s="4" t="s">
        <v>25</v>
      </c>
      <c r="C16" s="4" t="s">
        <v>145</v>
      </c>
      <c r="D16" s="4" t="s">
        <v>141</v>
      </c>
      <c r="E16" s="15" t="s">
        <v>156</v>
      </c>
      <c r="F16" s="16">
        <v>3</v>
      </c>
      <c r="G16" s="16">
        <v>59965</v>
      </c>
      <c r="H16" s="16">
        <f t="shared" si="0"/>
        <v>179895</v>
      </c>
      <c r="I16" s="48">
        <v>45960</v>
      </c>
      <c r="J16" s="4"/>
      <c r="K16" s="5"/>
      <c r="L16" s="34"/>
      <c r="M16" s="35">
        <v>59965</v>
      </c>
      <c r="N16" s="36">
        <v>125926.5</v>
      </c>
      <c r="O16" s="36">
        <v>89947.5</v>
      </c>
      <c r="P16" s="34"/>
      <c r="Q16" s="34"/>
      <c r="R16" s="34"/>
      <c r="S16" s="34"/>
      <c r="T16" s="34"/>
      <c r="U16" s="34"/>
      <c r="V16" s="12"/>
      <c r="W16" s="12"/>
      <c r="X16" s="12"/>
      <c r="Y16" s="12"/>
      <c r="Z16" s="12"/>
      <c r="AA16" s="12"/>
    </row>
    <row r="17" spans="1:33" ht="93.75" x14ac:dyDescent="0.25">
      <c r="A17" s="4">
        <v>15</v>
      </c>
      <c r="B17" s="4" t="s">
        <v>26</v>
      </c>
      <c r="C17" s="4" t="s">
        <v>145</v>
      </c>
      <c r="D17" s="4" t="s">
        <v>141</v>
      </c>
      <c r="E17" s="15" t="s">
        <v>154</v>
      </c>
      <c r="F17" s="16">
        <v>1</v>
      </c>
      <c r="G17" s="16">
        <v>72645</v>
      </c>
      <c r="H17" s="16">
        <f t="shared" si="0"/>
        <v>72645</v>
      </c>
      <c r="I17" s="48">
        <v>45960</v>
      </c>
      <c r="J17" s="4"/>
      <c r="K17" s="5"/>
      <c r="L17" s="34"/>
      <c r="M17" s="35">
        <v>72645</v>
      </c>
      <c r="N17" s="36">
        <v>152554.5</v>
      </c>
      <c r="O17" s="36">
        <v>108967.5</v>
      </c>
      <c r="P17" s="34"/>
      <c r="Q17" s="34"/>
      <c r="R17" s="34"/>
      <c r="S17" s="34"/>
      <c r="T17" s="34"/>
      <c r="U17" s="34"/>
      <c r="V17" s="12"/>
      <c r="W17" s="12"/>
      <c r="X17" s="12"/>
      <c r="Y17" s="12"/>
      <c r="Z17" s="12"/>
      <c r="AA17" s="12"/>
    </row>
    <row r="18" spans="1:33" ht="93.75" x14ac:dyDescent="0.25">
      <c r="A18" s="4">
        <v>16</v>
      </c>
      <c r="B18" s="4" t="s">
        <v>28</v>
      </c>
      <c r="C18" s="4" t="s">
        <v>145</v>
      </c>
      <c r="D18" s="4" t="s">
        <v>141</v>
      </c>
      <c r="E18" s="15" t="s">
        <v>157</v>
      </c>
      <c r="F18" s="16">
        <v>1</v>
      </c>
      <c r="G18" s="16">
        <v>224000</v>
      </c>
      <c r="H18" s="16">
        <f t="shared" si="0"/>
        <v>224000</v>
      </c>
      <c r="I18" s="48">
        <v>45960</v>
      </c>
      <c r="J18" s="4"/>
      <c r="K18" s="5"/>
      <c r="L18" s="34"/>
      <c r="M18" s="36"/>
      <c r="N18" s="36">
        <v>470400</v>
      </c>
      <c r="O18" s="36">
        <v>336000</v>
      </c>
      <c r="P18" s="35">
        <v>224000</v>
      </c>
      <c r="Q18" s="34"/>
      <c r="R18" s="34"/>
      <c r="S18" s="34"/>
      <c r="T18" s="34"/>
      <c r="U18" s="34"/>
      <c r="V18" s="12"/>
      <c r="W18" s="12"/>
      <c r="X18" s="12"/>
      <c r="Y18" s="12"/>
      <c r="Z18" s="12"/>
      <c r="AA18" s="12"/>
    </row>
    <row r="19" spans="1:33" s="6" customFormat="1" ht="93.75" x14ac:dyDescent="0.25">
      <c r="A19" s="4">
        <v>17</v>
      </c>
      <c r="B19" s="4" t="s">
        <v>29</v>
      </c>
      <c r="C19" s="4" t="s">
        <v>145</v>
      </c>
      <c r="D19" s="4" t="s">
        <v>141</v>
      </c>
      <c r="E19" s="15" t="s">
        <v>153</v>
      </c>
      <c r="F19" s="16">
        <v>2</v>
      </c>
      <c r="G19" s="16">
        <v>85000</v>
      </c>
      <c r="H19" s="16">
        <f t="shared" si="0"/>
        <v>170000</v>
      </c>
      <c r="I19" s="48">
        <v>45960</v>
      </c>
      <c r="J19" s="4"/>
      <c r="K19" s="5"/>
      <c r="L19" s="34"/>
      <c r="M19" s="35">
        <v>85000</v>
      </c>
      <c r="N19" s="36">
        <v>178500</v>
      </c>
      <c r="O19" s="36">
        <v>127500</v>
      </c>
      <c r="P19" s="34"/>
      <c r="Q19" s="34"/>
      <c r="R19" s="34"/>
      <c r="S19" s="34"/>
      <c r="T19" s="34"/>
      <c r="U19" s="34"/>
      <c r="V19" s="12"/>
      <c r="W19" s="12"/>
      <c r="X19" s="12"/>
      <c r="Y19" s="12"/>
      <c r="Z19" s="12"/>
      <c r="AA19" s="12"/>
    </row>
    <row r="20" spans="1:33" s="6" customFormat="1" ht="93.75" x14ac:dyDescent="0.25">
      <c r="A20" s="4">
        <v>18</v>
      </c>
      <c r="B20" s="4" t="s">
        <v>30</v>
      </c>
      <c r="C20" s="4" t="s">
        <v>145</v>
      </c>
      <c r="D20" s="4" t="s">
        <v>141</v>
      </c>
      <c r="E20" s="15" t="s">
        <v>158</v>
      </c>
      <c r="F20" s="16">
        <v>2</v>
      </c>
      <c r="G20" s="16">
        <v>75449</v>
      </c>
      <c r="H20" s="16">
        <f t="shared" si="0"/>
        <v>150898</v>
      </c>
      <c r="I20" s="48">
        <v>45960</v>
      </c>
      <c r="J20" s="4"/>
      <c r="K20" s="5"/>
      <c r="L20" s="34"/>
      <c r="M20" s="35">
        <v>75449</v>
      </c>
      <c r="N20" s="36">
        <v>158442.9</v>
      </c>
      <c r="O20" s="36">
        <v>113173.5</v>
      </c>
      <c r="P20" s="34"/>
      <c r="Q20" s="34"/>
      <c r="R20" s="34"/>
      <c r="S20" s="34"/>
      <c r="T20" s="34"/>
      <c r="U20" s="34"/>
      <c r="V20" s="12"/>
      <c r="W20" s="12"/>
      <c r="X20" s="12"/>
      <c r="Y20" s="12"/>
      <c r="Z20" s="12"/>
      <c r="AA20" s="12"/>
    </row>
    <row r="21" spans="1:33" s="6" customFormat="1" ht="93.75" x14ac:dyDescent="0.25">
      <c r="A21" s="4">
        <v>19</v>
      </c>
      <c r="B21" s="4" t="s">
        <v>31</v>
      </c>
      <c r="C21" s="4" t="s">
        <v>145</v>
      </c>
      <c r="D21" s="4" t="s">
        <v>141</v>
      </c>
      <c r="E21" s="15" t="s">
        <v>153</v>
      </c>
      <c r="F21" s="16">
        <v>1</v>
      </c>
      <c r="G21" s="16">
        <v>41322</v>
      </c>
      <c r="H21" s="16">
        <f t="shared" si="0"/>
        <v>41322</v>
      </c>
      <c r="I21" s="48">
        <v>45960</v>
      </c>
      <c r="J21" s="4"/>
      <c r="K21" s="5"/>
      <c r="L21" s="34"/>
      <c r="M21" s="35">
        <v>41322</v>
      </c>
      <c r="N21" s="36">
        <v>86776.2</v>
      </c>
      <c r="O21" s="36">
        <v>61983</v>
      </c>
      <c r="P21" s="34"/>
      <c r="Q21" s="34"/>
      <c r="R21" s="34"/>
      <c r="S21" s="34"/>
      <c r="T21" s="34"/>
      <c r="U21" s="34"/>
      <c r="V21" s="12"/>
      <c r="W21" s="12"/>
      <c r="X21" s="12"/>
      <c r="Y21" s="12"/>
      <c r="Z21" s="12"/>
      <c r="AA21" s="12"/>
    </row>
    <row r="22" spans="1:33" s="6" customFormat="1" ht="93.75" x14ac:dyDescent="0.25">
      <c r="A22" s="4">
        <v>20</v>
      </c>
      <c r="B22" s="4" t="s">
        <v>32</v>
      </c>
      <c r="C22" s="4" t="s">
        <v>145</v>
      </c>
      <c r="D22" s="4" t="s">
        <v>141</v>
      </c>
      <c r="E22" s="15" t="s">
        <v>153</v>
      </c>
      <c r="F22" s="16">
        <v>1</v>
      </c>
      <c r="G22" s="16">
        <v>29500</v>
      </c>
      <c r="H22" s="16">
        <f t="shared" si="0"/>
        <v>29500</v>
      </c>
      <c r="I22" s="48">
        <v>45960</v>
      </c>
      <c r="J22" s="4"/>
      <c r="K22" s="5"/>
      <c r="L22" s="34"/>
      <c r="M22" s="35">
        <v>29500</v>
      </c>
      <c r="N22" s="36">
        <v>61950</v>
      </c>
      <c r="O22" s="36">
        <v>44250</v>
      </c>
      <c r="P22" s="34"/>
      <c r="Q22" s="34"/>
      <c r="R22" s="34"/>
      <c r="S22" s="34"/>
      <c r="T22" s="34"/>
      <c r="U22" s="34"/>
      <c r="V22" s="12"/>
      <c r="W22" s="12"/>
      <c r="X22" s="12"/>
      <c r="Y22" s="12"/>
      <c r="Z22" s="12"/>
      <c r="AA22" s="12"/>
    </row>
    <row r="23" spans="1:33" s="6" customFormat="1" ht="93.75" x14ac:dyDescent="0.25">
      <c r="A23" s="4">
        <v>21</v>
      </c>
      <c r="B23" s="4" t="s">
        <v>33</v>
      </c>
      <c r="C23" s="4" t="s">
        <v>145</v>
      </c>
      <c r="D23" s="4" t="s">
        <v>141</v>
      </c>
      <c r="E23" s="15" t="s">
        <v>159</v>
      </c>
      <c r="F23" s="16">
        <v>1</v>
      </c>
      <c r="G23" s="16">
        <v>63566</v>
      </c>
      <c r="H23" s="16">
        <f t="shared" si="0"/>
        <v>63566</v>
      </c>
      <c r="I23" s="48">
        <v>45960</v>
      </c>
      <c r="J23" s="4"/>
      <c r="K23" s="5"/>
      <c r="L23" s="40" t="s">
        <v>231</v>
      </c>
      <c r="M23" s="40" t="s">
        <v>231</v>
      </c>
      <c r="N23" s="40" t="s">
        <v>231</v>
      </c>
      <c r="O23" s="40" t="s">
        <v>231</v>
      </c>
      <c r="P23" s="40"/>
      <c r="Q23" s="40"/>
      <c r="R23" s="40"/>
      <c r="S23" s="40"/>
      <c r="T23" s="40"/>
      <c r="U23" s="40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s="6" customFormat="1" ht="93.75" x14ac:dyDescent="0.25">
      <c r="A24" s="4">
        <v>22</v>
      </c>
      <c r="B24" s="4" t="s">
        <v>34</v>
      </c>
      <c r="C24" s="4" t="s">
        <v>145</v>
      </c>
      <c r="D24" s="4" t="s">
        <v>141</v>
      </c>
      <c r="E24" s="15" t="s">
        <v>156</v>
      </c>
      <c r="F24" s="16">
        <v>1</v>
      </c>
      <c r="G24" s="16">
        <v>258164</v>
      </c>
      <c r="H24" s="16">
        <f t="shared" si="0"/>
        <v>258164</v>
      </c>
      <c r="I24" s="48">
        <v>45960</v>
      </c>
      <c r="J24" s="4"/>
      <c r="K24" s="5"/>
      <c r="L24" s="34"/>
      <c r="M24" s="35">
        <v>258164</v>
      </c>
      <c r="N24" s="36">
        <v>542144.5</v>
      </c>
      <c r="O24" s="36">
        <v>387246</v>
      </c>
      <c r="P24" s="34"/>
      <c r="Q24" s="34"/>
      <c r="R24" s="34"/>
      <c r="S24" s="34"/>
      <c r="T24" s="34"/>
      <c r="U24" s="3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s="6" customFormat="1" ht="93.75" x14ac:dyDescent="0.25">
      <c r="A25" s="4">
        <v>23</v>
      </c>
      <c r="B25" s="4" t="s">
        <v>35</v>
      </c>
      <c r="C25" s="4" t="s">
        <v>145</v>
      </c>
      <c r="D25" s="4" t="s">
        <v>141</v>
      </c>
      <c r="E25" s="15" t="s">
        <v>160</v>
      </c>
      <c r="F25" s="16">
        <v>1</v>
      </c>
      <c r="G25" s="16">
        <v>48609</v>
      </c>
      <c r="H25" s="16">
        <f t="shared" si="0"/>
        <v>48609</v>
      </c>
      <c r="I25" s="48">
        <v>45960</v>
      </c>
      <c r="J25" s="4"/>
      <c r="K25" s="5"/>
      <c r="L25" s="34"/>
      <c r="M25" s="35">
        <v>48609</v>
      </c>
      <c r="N25" s="36">
        <v>102078.9</v>
      </c>
      <c r="O25" s="36">
        <v>72913.5</v>
      </c>
      <c r="P25" s="34"/>
      <c r="Q25" s="34"/>
      <c r="R25" s="34"/>
      <c r="S25" s="34"/>
      <c r="T25" s="34"/>
      <c r="U25" s="34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93.75" x14ac:dyDescent="0.25">
      <c r="A26" s="4">
        <v>24</v>
      </c>
      <c r="B26" s="4" t="s">
        <v>36</v>
      </c>
      <c r="C26" s="4" t="s">
        <v>145</v>
      </c>
      <c r="D26" s="4" t="s">
        <v>141</v>
      </c>
      <c r="E26" s="15" t="s">
        <v>153</v>
      </c>
      <c r="F26" s="16">
        <v>2</v>
      </c>
      <c r="G26" s="16">
        <v>35795</v>
      </c>
      <c r="H26" s="16">
        <f t="shared" si="0"/>
        <v>71590</v>
      </c>
      <c r="I26" s="48">
        <v>45960</v>
      </c>
      <c r="J26" s="4"/>
      <c r="K26" s="5"/>
      <c r="L26" s="34"/>
      <c r="M26" s="35">
        <v>35795</v>
      </c>
      <c r="N26" s="36">
        <v>75169.5</v>
      </c>
      <c r="O26" s="36">
        <v>53692.5</v>
      </c>
      <c r="P26" s="34"/>
      <c r="Q26" s="34"/>
      <c r="R26" s="34"/>
      <c r="S26" s="34"/>
      <c r="T26" s="34"/>
      <c r="U26" s="34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s="6" customFormat="1" ht="93.75" x14ac:dyDescent="0.25">
      <c r="A27" s="4">
        <v>25</v>
      </c>
      <c r="B27" s="4" t="s">
        <v>37</v>
      </c>
      <c r="C27" s="4" t="s">
        <v>145</v>
      </c>
      <c r="D27" s="4" t="s">
        <v>141</v>
      </c>
      <c r="E27" s="15" t="s">
        <v>153</v>
      </c>
      <c r="F27" s="16">
        <v>1</v>
      </c>
      <c r="G27" s="16">
        <v>64052</v>
      </c>
      <c r="H27" s="16">
        <f t="shared" si="0"/>
        <v>64052</v>
      </c>
      <c r="I27" s="48">
        <v>45960</v>
      </c>
      <c r="J27" s="4"/>
      <c r="K27" s="5"/>
      <c r="L27" s="34"/>
      <c r="M27" s="35">
        <v>64052</v>
      </c>
      <c r="N27" s="36">
        <v>134509.20000000001</v>
      </c>
      <c r="O27" s="36">
        <v>96078</v>
      </c>
      <c r="P27" s="34"/>
      <c r="Q27" s="34"/>
      <c r="R27" s="34"/>
      <c r="S27" s="34"/>
      <c r="T27" s="34"/>
      <c r="U27" s="3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s="6" customFormat="1" ht="93.75" x14ac:dyDescent="0.25">
      <c r="A28" s="4">
        <v>26</v>
      </c>
      <c r="B28" s="17" t="s">
        <v>38</v>
      </c>
      <c r="C28" s="4" t="s">
        <v>145</v>
      </c>
      <c r="D28" s="4" t="s">
        <v>141</v>
      </c>
      <c r="E28" s="15" t="s">
        <v>153</v>
      </c>
      <c r="F28" s="16">
        <v>1</v>
      </c>
      <c r="G28" s="16">
        <v>66443</v>
      </c>
      <c r="H28" s="16">
        <f t="shared" si="0"/>
        <v>66443</v>
      </c>
      <c r="I28" s="48">
        <v>45960</v>
      </c>
      <c r="J28" s="4"/>
      <c r="K28" s="5"/>
      <c r="L28" s="34"/>
      <c r="M28" s="35">
        <v>66443</v>
      </c>
      <c r="N28" s="36">
        <v>139530.29999999999</v>
      </c>
      <c r="O28" s="36">
        <v>9964.5</v>
      </c>
      <c r="P28" s="34"/>
      <c r="Q28" s="34"/>
      <c r="R28" s="34"/>
      <c r="S28" s="34"/>
      <c r="T28" s="34"/>
      <c r="U28" s="3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s="6" customFormat="1" ht="93.75" x14ac:dyDescent="0.25">
      <c r="A29" s="4">
        <v>27</v>
      </c>
      <c r="B29" s="17" t="s">
        <v>39</v>
      </c>
      <c r="C29" s="4" t="s">
        <v>145</v>
      </c>
      <c r="D29" s="4" t="s">
        <v>141</v>
      </c>
      <c r="E29" s="15" t="s">
        <v>151</v>
      </c>
      <c r="F29" s="16">
        <v>1</v>
      </c>
      <c r="G29" s="16">
        <v>72119</v>
      </c>
      <c r="H29" s="16">
        <f t="shared" si="0"/>
        <v>72119</v>
      </c>
      <c r="I29" s="48">
        <v>45960</v>
      </c>
      <c r="J29" s="4"/>
      <c r="K29" s="5"/>
      <c r="L29" s="34"/>
      <c r="M29" s="35">
        <v>72119</v>
      </c>
      <c r="N29" s="36">
        <v>151449.9</v>
      </c>
      <c r="O29" s="36">
        <v>108178.5</v>
      </c>
      <c r="P29" s="34"/>
      <c r="Q29" s="34"/>
      <c r="R29" s="34"/>
      <c r="S29" s="34"/>
      <c r="T29" s="34"/>
      <c r="U29" s="34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s="6" customFormat="1" ht="93.75" x14ac:dyDescent="0.25">
      <c r="A30" s="4">
        <v>28</v>
      </c>
      <c r="B30" s="17" t="s">
        <v>40</v>
      </c>
      <c r="C30" s="4" t="s">
        <v>145</v>
      </c>
      <c r="D30" s="4" t="s">
        <v>141</v>
      </c>
      <c r="E30" s="15" t="s">
        <v>151</v>
      </c>
      <c r="F30" s="16">
        <v>1</v>
      </c>
      <c r="G30" s="16">
        <v>118421</v>
      </c>
      <c r="H30" s="16">
        <f t="shared" si="0"/>
        <v>118421</v>
      </c>
      <c r="I30" s="48">
        <v>45960</v>
      </c>
      <c r="J30" s="4"/>
      <c r="K30" s="5"/>
      <c r="L30" s="34"/>
      <c r="M30" s="35">
        <v>118421</v>
      </c>
      <c r="N30" s="36">
        <v>248684.1</v>
      </c>
      <c r="O30" s="36">
        <v>177631.5</v>
      </c>
      <c r="P30" s="34"/>
      <c r="Q30" s="34"/>
      <c r="R30" s="34"/>
      <c r="S30" s="34"/>
      <c r="T30" s="34"/>
      <c r="U30" s="34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s="6" customFormat="1" ht="93.75" x14ac:dyDescent="0.25">
      <c r="A31" s="4">
        <v>29</v>
      </c>
      <c r="B31" s="17" t="s">
        <v>41</v>
      </c>
      <c r="C31" s="4" t="s">
        <v>145</v>
      </c>
      <c r="D31" s="4" t="s">
        <v>141</v>
      </c>
      <c r="E31" s="15" t="s">
        <v>160</v>
      </c>
      <c r="F31" s="16">
        <v>1</v>
      </c>
      <c r="G31" s="16">
        <v>67729</v>
      </c>
      <c r="H31" s="16">
        <f t="shared" si="0"/>
        <v>67729</v>
      </c>
      <c r="I31" s="48">
        <v>45960</v>
      </c>
      <c r="J31" s="4"/>
      <c r="K31" s="5"/>
      <c r="L31" s="34"/>
      <c r="M31" s="35">
        <v>67729</v>
      </c>
      <c r="N31" s="36">
        <v>142230.9</v>
      </c>
      <c r="O31" s="36">
        <v>101593.5</v>
      </c>
      <c r="P31" s="34"/>
      <c r="Q31" s="34"/>
      <c r="R31" s="34"/>
      <c r="S31" s="34"/>
      <c r="T31" s="34"/>
      <c r="U31" s="34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s="6" customFormat="1" ht="93.75" x14ac:dyDescent="0.25">
      <c r="A32" s="4">
        <v>30</v>
      </c>
      <c r="B32" s="17" t="s">
        <v>42</v>
      </c>
      <c r="C32" s="4" t="s">
        <v>145</v>
      </c>
      <c r="D32" s="4" t="s">
        <v>141</v>
      </c>
      <c r="E32" s="15" t="s">
        <v>161</v>
      </c>
      <c r="F32" s="16">
        <v>1</v>
      </c>
      <c r="G32" s="16">
        <v>49128</v>
      </c>
      <c r="H32" s="16">
        <f>F32*G32</f>
        <v>49128</v>
      </c>
      <c r="I32" s="48">
        <v>45960</v>
      </c>
      <c r="J32" s="4"/>
      <c r="K32" s="5"/>
      <c r="L32" s="34"/>
      <c r="M32" s="35">
        <v>49128</v>
      </c>
      <c r="N32" s="36">
        <v>103168.8</v>
      </c>
      <c r="O32" s="36">
        <v>73692</v>
      </c>
      <c r="P32" s="34"/>
      <c r="Q32" s="34"/>
      <c r="R32" s="34"/>
      <c r="S32" s="34"/>
      <c r="T32" s="34"/>
      <c r="U32" s="34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s="6" customFormat="1" ht="93.75" x14ac:dyDescent="0.25">
      <c r="A33" s="4">
        <v>31</v>
      </c>
      <c r="B33" s="17" t="s">
        <v>43</v>
      </c>
      <c r="C33" s="4" t="s">
        <v>145</v>
      </c>
      <c r="D33" s="4" t="s">
        <v>141</v>
      </c>
      <c r="E33" s="15" t="s">
        <v>153</v>
      </c>
      <c r="F33" s="16">
        <v>1</v>
      </c>
      <c r="G33" s="16">
        <v>16500</v>
      </c>
      <c r="H33" s="16">
        <f t="shared" si="0"/>
        <v>16500</v>
      </c>
      <c r="I33" s="48">
        <v>45960</v>
      </c>
      <c r="J33" s="4"/>
      <c r="K33" s="5"/>
      <c r="L33" s="34"/>
      <c r="M33" s="35">
        <v>16500</v>
      </c>
      <c r="N33" s="36">
        <v>34650</v>
      </c>
      <c r="O33" s="36">
        <v>24750</v>
      </c>
      <c r="P33" s="34"/>
      <c r="Q33" s="34"/>
      <c r="R33" s="34"/>
      <c r="S33" s="34"/>
      <c r="T33" s="34"/>
      <c r="U33" s="3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s="12" customFormat="1" ht="93.75" x14ac:dyDescent="0.25">
      <c r="A34" s="5">
        <v>32</v>
      </c>
      <c r="B34" s="18" t="s">
        <v>44</v>
      </c>
      <c r="C34" s="5" t="s">
        <v>145</v>
      </c>
      <c r="D34" s="5" t="s">
        <v>141</v>
      </c>
      <c r="E34" s="19" t="s">
        <v>153</v>
      </c>
      <c r="F34" s="20">
        <v>1</v>
      </c>
      <c r="G34" s="20">
        <v>40000</v>
      </c>
      <c r="H34" s="20">
        <f t="shared" si="0"/>
        <v>40000</v>
      </c>
      <c r="I34" s="48">
        <v>45960</v>
      </c>
      <c r="J34" s="5"/>
      <c r="K34" s="5"/>
      <c r="L34" s="40" t="s">
        <v>231</v>
      </c>
      <c r="M34" s="40" t="s">
        <v>231</v>
      </c>
      <c r="N34" s="40" t="s">
        <v>231</v>
      </c>
      <c r="O34" s="40" t="s">
        <v>231</v>
      </c>
      <c r="P34" s="40"/>
      <c r="Q34" s="40"/>
      <c r="R34" s="40"/>
      <c r="S34" s="40"/>
      <c r="T34" s="40"/>
      <c r="U34" s="40"/>
    </row>
    <row r="35" spans="1:33" s="6" customFormat="1" ht="93.75" x14ac:dyDescent="0.25">
      <c r="A35" s="4">
        <v>33</v>
      </c>
      <c r="B35" s="17" t="s">
        <v>45</v>
      </c>
      <c r="C35" s="4" t="s">
        <v>145</v>
      </c>
      <c r="D35" s="4" t="s">
        <v>141</v>
      </c>
      <c r="E35" s="15" t="s">
        <v>153</v>
      </c>
      <c r="F35" s="16">
        <v>1</v>
      </c>
      <c r="G35" s="16">
        <v>12500</v>
      </c>
      <c r="H35" s="16">
        <f t="shared" si="0"/>
        <v>12500</v>
      </c>
      <c r="I35" s="48">
        <v>45960</v>
      </c>
      <c r="J35" s="4"/>
      <c r="K35" s="5"/>
      <c r="L35" s="34"/>
      <c r="M35" s="35">
        <v>12500</v>
      </c>
      <c r="N35" s="36">
        <v>26250</v>
      </c>
      <c r="O35" s="36">
        <v>18750</v>
      </c>
      <c r="P35" s="34"/>
      <c r="Q35" s="34"/>
      <c r="R35" s="34"/>
      <c r="S35" s="34"/>
      <c r="T35" s="34"/>
      <c r="U35" s="34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s="6" customFormat="1" ht="93.75" x14ac:dyDescent="0.25">
      <c r="A36" s="4">
        <v>34</v>
      </c>
      <c r="B36" s="17" t="s">
        <v>46</v>
      </c>
      <c r="C36" s="4" t="s">
        <v>145</v>
      </c>
      <c r="D36" s="4" t="s">
        <v>141</v>
      </c>
      <c r="E36" s="15" t="s">
        <v>154</v>
      </c>
      <c r="F36" s="16">
        <v>1</v>
      </c>
      <c r="G36" s="16">
        <v>124174</v>
      </c>
      <c r="H36" s="16">
        <f t="shared" si="0"/>
        <v>124174</v>
      </c>
      <c r="I36" s="48">
        <v>45960</v>
      </c>
      <c r="J36" s="4"/>
      <c r="K36" s="5"/>
      <c r="L36" s="34"/>
      <c r="M36" s="35">
        <v>124174</v>
      </c>
      <c r="N36" s="36">
        <v>260765.4</v>
      </c>
      <c r="O36" s="36">
        <v>186261</v>
      </c>
      <c r="P36" s="34"/>
      <c r="Q36" s="34"/>
      <c r="R36" s="34"/>
      <c r="S36" s="34"/>
      <c r="T36" s="34"/>
      <c r="U36" s="3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s="6" customFormat="1" ht="93.75" x14ac:dyDescent="0.25">
      <c r="A37" s="4">
        <v>35</v>
      </c>
      <c r="B37" s="17" t="s">
        <v>47</v>
      </c>
      <c r="C37" s="4" t="s">
        <v>145</v>
      </c>
      <c r="D37" s="4" t="s">
        <v>141</v>
      </c>
      <c r="E37" s="15" t="s">
        <v>154</v>
      </c>
      <c r="F37" s="16">
        <v>1</v>
      </c>
      <c r="G37" s="16">
        <v>75124</v>
      </c>
      <c r="H37" s="16">
        <f t="shared" si="0"/>
        <v>75124</v>
      </c>
      <c r="I37" s="48">
        <v>45960</v>
      </c>
      <c r="J37" s="4"/>
      <c r="K37" s="5"/>
      <c r="L37" s="34"/>
      <c r="M37" s="35">
        <v>75124</v>
      </c>
      <c r="N37" s="36">
        <v>157760.4</v>
      </c>
      <c r="O37" s="36">
        <v>112686</v>
      </c>
      <c r="P37" s="34"/>
      <c r="Q37" s="34"/>
      <c r="R37" s="34"/>
      <c r="S37" s="34"/>
      <c r="T37" s="34"/>
      <c r="U37" s="3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s="6" customFormat="1" ht="93.75" x14ac:dyDescent="0.25">
      <c r="A38" s="4">
        <v>36</v>
      </c>
      <c r="B38" s="17" t="s">
        <v>48</v>
      </c>
      <c r="C38" s="4" t="s">
        <v>145</v>
      </c>
      <c r="D38" s="4" t="s">
        <v>141</v>
      </c>
      <c r="E38" s="15" t="s">
        <v>160</v>
      </c>
      <c r="F38" s="16">
        <v>1</v>
      </c>
      <c r="G38" s="16">
        <v>100000</v>
      </c>
      <c r="H38" s="16">
        <f t="shared" si="0"/>
        <v>100000</v>
      </c>
      <c r="I38" s="48">
        <v>45960</v>
      </c>
      <c r="J38" s="4"/>
      <c r="K38" s="5"/>
      <c r="L38" s="36"/>
      <c r="M38" s="37" t="s">
        <v>212</v>
      </c>
      <c r="N38" s="37" t="s">
        <v>213</v>
      </c>
      <c r="O38" s="37" t="s">
        <v>214</v>
      </c>
      <c r="P38" s="36"/>
      <c r="Q38" s="36"/>
      <c r="R38" s="36"/>
      <c r="S38" s="36"/>
      <c r="T38" s="36"/>
      <c r="U38" s="36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s="6" customFormat="1" ht="93.75" x14ac:dyDescent="0.25">
      <c r="A39" s="4">
        <v>37</v>
      </c>
      <c r="B39" s="17" t="s">
        <v>49</v>
      </c>
      <c r="C39" s="4" t="s">
        <v>145</v>
      </c>
      <c r="D39" s="4" t="s">
        <v>141</v>
      </c>
      <c r="E39" s="15" t="s">
        <v>151</v>
      </c>
      <c r="F39" s="16">
        <v>1</v>
      </c>
      <c r="G39" s="16">
        <v>58290</v>
      </c>
      <c r="H39" s="16">
        <f t="shared" si="0"/>
        <v>58290</v>
      </c>
      <c r="I39" s="48">
        <v>45960</v>
      </c>
      <c r="J39" s="4"/>
      <c r="K39" s="5"/>
      <c r="L39" s="34"/>
      <c r="M39" s="35">
        <v>58290</v>
      </c>
      <c r="N39" s="36">
        <v>122409</v>
      </c>
      <c r="O39" s="36">
        <v>87435</v>
      </c>
      <c r="P39" s="34"/>
      <c r="Q39" s="34"/>
      <c r="R39" s="34"/>
      <c r="S39" s="34"/>
      <c r="T39" s="34"/>
      <c r="U39" s="34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s="6" customFormat="1" ht="93.75" x14ac:dyDescent="0.25">
      <c r="A40" s="4">
        <v>38</v>
      </c>
      <c r="B40" s="17" t="s">
        <v>50</v>
      </c>
      <c r="C40" s="4" t="s">
        <v>145</v>
      </c>
      <c r="D40" s="4" t="s">
        <v>141</v>
      </c>
      <c r="E40" s="15" t="s">
        <v>160</v>
      </c>
      <c r="F40" s="16">
        <v>1</v>
      </c>
      <c r="G40" s="16">
        <v>54086</v>
      </c>
      <c r="H40" s="16">
        <f t="shared" si="0"/>
        <v>54086</v>
      </c>
      <c r="I40" s="48">
        <v>45960</v>
      </c>
      <c r="J40" s="4"/>
      <c r="K40" s="5"/>
      <c r="L40" s="34"/>
      <c r="M40" s="35">
        <v>54086</v>
      </c>
      <c r="N40" s="36">
        <v>113580.6</v>
      </c>
      <c r="O40" s="36">
        <v>81129</v>
      </c>
      <c r="P40" s="34"/>
      <c r="Q40" s="34"/>
      <c r="R40" s="34"/>
      <c r="S40" s="34"/>
      <c r="T40" s="34"/>
      <c r="U40" s="34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93.75" x14ac:dyDescent="0.25">
      <c r="A41" s="4">
        <v>39</v>
      </c>
      <c r="B41" s="17" t="s">
        <v>51</v>
      </c>
      <c r="C41" s="4" t="s">
        <v>145</v>
      </c>
      <c r="D41" s="4" t="s">
        <v>141</v>
      </c>
      <c r="E41" s="15" t="s">
        <v>154</v>
      </c>
      <c r="F41" s="16">
        <v>1</v>
      </c>
      <c r="G41" s="16">
        <v>57009</v>
      </c>
      <c r="H41" s="16">
        <f t="shared" si="0"/>
        <v>57009</v>
      </c>
      <c r="I41" s="48">
        <v>45960</v>
      </c>
      <c r="J41" s="4"/>
      <c r="K41" s="5"/>
      <c r="L41" s="34"/>
      <c r="M41" s="35">
        <v>57009</v>
      </c>
      <c r="N41" s="36">
        <v>119718.9</v>
      </c>
      <c r="O41" s="36">
        <v>85513.5</v>
      </c>
      <c r="P41" s="34"/>
      <c r="Q41" s="34"/>
      <c r="R41" s="34"/>
      <c r="S41" s="34"/>
      <c r="T41" s="34"/>
      <c r="U41" s="34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s="6" customFormat="1" ht="93.75" x14ac:dyDescent="0.25">
      <c r="A42" s="4">
        <v>40</v>
      </c>
      <c r="B42" s="17" t="s">
        <v>142</v>
      </c>
      <c r="C42" s="4" t="s">
        <v>145</v>
      </c>
      <c r="D42" s="4" t="s">
        <v>141</v>
      </c>
      <c r="E42" s="15" t="s">
        <v>159</v>
      </c>
      <c r="F42" s="16">
        <v>2</v>
      </c>
      <c r="G42" s="16">
        <v>9800</v>
      </c>
      <c r="H42" s="16">
        <f t="shared" si="0"/>
        <v>19600</v>
      </c>
      <c r="I42" s="48">
        <v>45960</v>
      </c>
      <c r="J42" s="4"/>
      <c r="K42" s="5"/>
      <c r="L42" s="34"/>
      <c r="M42" s="35">
        <v>9800</v>
      </c>
      <c r="N42" s="36">
        <v>20580</v>
      </c>
      <c r="O42" s="36">
        <v>14700</v>
      </c>
      <c r="P42" s="34"/>
      <c r="Q42" s="34"/>
      <c r="R42" s="34"/>
      <c r="S42" s="34"/>
      <c r="T42" s="34"/>
      <c r="U42" s="34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s="6" customFormat="1" ht="93.75" x14ac:dyDescent="0.25">
      <c r="A43" s="4">
        <v>41</v>
      </c>
      <c r="B43" s="17" t="s">
        <v>143</v>
      </c>
      <c r="C43" s="4" t="s">
        <v>145</v>
      </c>
      <c r="D43" s="4" t="s">
        <v>141</v>
      </c>
      <c r="E43" s="15" t="s">
        <v>153</v>
      </c>
      <c r="F43" s="16">
        <v>5</v>
      </c>
      <c r="G43" s="16">
        <v>103829</v>
      </c>
      <c r="H43" s="16">
        <f>F43*G43</f>
        <v>519145</v>
      </c>
      <c r="I43" s="48">
        <v>45960</v>
      </c>
      <c r="J43" s="4"/>
      <c r="K43" s="5"/>
      <c r="L43" s="34"/>
      <c r="M43" s="35">
        <v>103829</v>
      </c>
      <c r="N43" s="36">
        <v>218040.9</v>
      </c>
      <c r="O43" s="36">
        <v>155743.5</v>
      </c>
      <c r="P43" s="34"/>
      <c r="Q43" s="34"/>
      <c r="R43" s="34"/>
      <c r="S43" s="34"/>
      <c r="T43" s="34"/>
      <c r="U43" s="34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s="6" customFormat="1" ht="93.75" x14ac:dyDescent="0.25">
      <c r="A44" s="4">
        <v>42</v>
      </c>
      <c r="B44" s="17" t="s">
        <v>146</v>
      </c>
      <c r="C44" s="4" t="s">
        <v>145</v>
      </c>
      <c r="D44" s="4" t="s">
        <v>141</v>
      </c>
      <c r="E44" s="15" t="s">
        <v>159</v>
      </c>
      <c r="F44" s="16">
        <v>1</v>
      </c>
      <c r="G44" s="16">
        <v>100806</v>
      </c>
      <c r="H44" s="16">
        <f t="shared" si="0"/>
        <v>100806</v>
      </c>
      <c r="I44" s="48">
        <v>45960</v>
      </c>
      <c r="J44" s="4"/>
      <c r="K44" s="5"/>
      <c r="L44" s="34"/>
      <c r="M44" s="35">
        <v>100806</v>
      </c>
      <c r="N44" s="36">
        <v>211692.6</v>
      </c>
      <c r="O44" s="36">
        <v>151209</v>
      </c>
      <c r="P44" s="34"/>
      <c r="Q44" s="34"/>
      <c r="R44" s="34"/>
      <c r="S44" s="34"/>
      <c r="T44" s="34"/>
      <c r="U44" s="34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s="6" customFormat="1" ht="93.75" x14ac:dyDescent="0.25">
      <c r="A45" s="4">
        <v>43</v>
      </c>
      <c r="B45" s="17" t="s">
        <v>52</v>
      </c>
      <c r="C45" s="4" t="s">
        <v>145</v>
      </c>
      <c r="D45" s="4" t="s">
        <v>141</v>
      </c>
      <c r="E45" s="15" t="s">
        <v>154</v>
      </c>
      <c r="F45" s="16">
        <v>1</v>
      </c>
      <c r="G45" s="16">
        <v>40100</v>
      </c>
      <c r="H45" s="16">
        <f t="shared" si="0"/>
        <v>40100</v>
      </c>
      <c r="I45" s="48">
        <v>45960</v>
      </c>
      <c r="J45" s="4"/>
      <c r="K45" s="5"/>
      <c r="L45" s="34"/>
      <c r="M45" s="34"/>
      <c r="N45" s="36">
        <v>84210</v>
      </c>
      <c r="O45" s="36">
        <v>60150</v>
      </c>
      <c r="P45" s="35">
        <v>18900</v>
      </c>
      <c r="Q45" s="34"/>
      <c r="R45" s="34"/>
      <c r="S45" s="34"/>
      <c r="T45" s="34"/>
      <c r="U45" s="34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s="14" customFormat="1" ht="93.75" x14ac:dyDescent="0.25">
      <c r="A46" s="13">
        <v>44</v>
      </c>
      <c r="B46" s="21" t="s">
        <v>53</v>
      </c>
      <c r="C46" s="13" t="s">
        <v>145</v>
      </c>
      <c r="D46" s="13" t="s">
        <v>141</v>
      </c>
      <c r="E46" s="22" t="s">
        <v>148</v>
      </c>
      <c r="F46" s="16">
        <v>1</v>
      </c>
      <c r="G46" s="16">
        <v>181021</v>
      </c>
      <c r="H46" s="16">
        <f t="shared" si="0"/>
        <v>181021</v>
      </c>
      <c r="I46" s="48">
        <v>45960</v>
      </c>
      <c r="J46" s="13"/>
      <c r="K46" s="13"/>
      <c r="L46" s="38"/>
      <c r="M46" s="39" t="s">
        <v>231</v>
      </c>
      <c r="N46" s="39" t="s">
        <v>231</v>
      </c>
      <c r="O46" s="39" t="s">
        <v>231</v>
      </c>
      <c r="P46" s="39" t="s">
        <v>231</v>
      </c>
      <c r="Q46" s="40"/>
      <c r="R46" s="41"/>
      <c r="S46" s="41"/>
      <c r="T46" s="41"/>
      <c r="U46" s="41"/>
      <c r="V46" s="12"/>
      <c r="W46" s="12"/>
      <c r="X46" s="12"/>
      <c r="Y46" s="12"/>
      <c r="Z46" s="12"/>
      <c r="AA46" s="12"/>
    </row>
    <row r="47" spans="1:33" s="6" customFormat="1" ht="93.75" x14ac:dyDescent="0.25">
      <c r="A47" s="4">
        <v>45</v>
      </c>
      <c r="B47" s="17" t="s">
        <v>54</v>
      </c>
      <c r="C47" s="4" t="s">
        <v>145</v>
      </c>
      <c r="D47" s="4" t="s">
        <v>141</v>
      </c>
      <c r="E47" s="15" t="s">
        <v>160</v>
      </c>
      <c r="F47" s="16">
        <v>1</v>
      </c>
      <c r="G47" s="16">
        <v>84370</v>
      </c>
      <c r="H47" s="16">
        <f t="shared" si="0"/>
        <v>84370</v>
      </c>
      <c r="I47" s="48">
        <v>45960</v>
      </c>
      <c r="J47" s="4"/>
      <c r="K47" s="5"/>
      <c r="L47" s="34"/>
      <c r="M47" s="35">
        <v>84370</v>
      </c>
      <c r="N47" s="36">
        <v>177177</v>
      </c>
      <c r="O47" s="36">
        <v>126555</v>
      </c>
      <c r="P47" s="34"/>
      <c r="Q47" s="34"/>
      <c r="R47" s="34"/>
      <c r="S47" s="34"/>
      <c r="T47" s="34"/>
      <c r="U47" s="34"/>
      <c r="V47" s="12"/>
      <c r="W47" s="12"/>
      <c r="X47" s="12"/>
      <c r="Y47" s="12"/>
      <c r="Z47" s="12"/>
      <c r="AA47" s="12"/>
    </row>
    <row r="48" spans="1:33" s="6" customFormat="1" ht="93.75" x14ac:dyDescent="0.25">
      <c r="A48" s="4">
        <v>46</v>
      </c>
      <c r="B48" s="17" t="s">
        <v>55</v>
      </c>
      <c r="C48" s="4" t="s">
        <v>145</v>
      </c>
      <c r="D48" s="4" t="s">
        <v>141</v>
      </c>
      <c r="E48" s="15" t="s">
        <v>156</v>
      </c>
      <c r="F48" s="16">
        <v>1</v>
      </c>
      <c r="G48" s="16">
        <v>71338</v>
      </c>
      <c r="H48" s="16">
        <f t="shared" si="0"/>
        <v>71338</v>
      </c>
      <c r="I48" s="48">
        <v>45960</v>
      </c>
      <c r="J48" s="4"/>
      <c r="K48" s="5"/>
      <c r="L48" s="34"/>
      <c r="M48" s="35">
        <v>71338</v>
      </c>
      <c r="N48" s="36">
        <v>149809.79999999999</v>
      </c>
      <c r="O48" s="36">
        <v>107007</v>
      </c>
      <c r="P48" s="34"/>
      <c r="Q48" s="34"/>
      <c r="R48" s="34"/>
      <c r="S48" s="34"/>
      <c r="T48" s="34"/>
      <c r="U48" s="34"/>
      <c r="V48" s="12"/>
      <c r="W48" s="12"/>
      <c r="X48" s="12"/>
      <c r="Y48" s="12"/>
      <c r="Z48" s="12"/>
      <c r="AA48" s="12"/>
    </row>
    <row r="49" spans="1:27" s="6" customFormat="1" ht="93.75" x14ac:dyDescent="0.25">
      <c r="A49" s="4">
        <v>47</v>
      </c>
      <c r="B49" s="17" t="s">
        <v>56</v>
      </c>
      <c r="C49" s="4" t="s">
        <v>145</v>
      </c>
      <c r="D49" s="4" t="s">
        <v>141</v>
      </c>
      <c r="E49" s="15" t="s">
        <v>151</v>
      </c>
      <c r="F49" s="16">
        <v>1</v>
      </c>
      <c r="G49" s="16">
        <v>54873</v>
      </c>
      <c r="H49" s="16">
        <f>F49*G49</f>
        <v>54873</v>
      </c>
      <c r="I49" s="48">
        <v>45960</v>
      </c>
      <c r="J49" s="4"/>
      <c r="K49" s="5"/>
      <c r="L49" s="34"/>
      <c r="M49" s="35">
        <v>54873</v>
      </c>
      <c r="N49" s="36">
        <v>115233.3</v>
      </c>
      <c r="O49" s="36">
        <v>82309.5</v>
      </c>
      <c r="P49" s="34"/>
      <c r="Q49" s="34"/>
      <c r="R49" s="34"/>
      <c r="S49" s="34"/>
      <c r="T49" s="34"/>
      <c r="U49" s="34"/>
      <c r="V49" s="12"/>
      <c r="W49" s="12"/>
      <c r="X49" s="12"/>
      <c r="Y49" s="12"/>
      <c r="Z49" s="12"/>
      <c r="AA49" s="12"/>
    </row>
    <row r="50" spans="1:27" s="6" customFormat="1" ht="93.75" x14ac:dyDescent="0.25">
      <c r="A50" s="4">
        <v>48</v>
      </c>
      <c r="B50" s="17" t="s">
        <v>57</v>
      </c>
      <c r="C50" s="4" t="s">
        <v>145</v>
      </c>
      <c r="D50" s="4" t="s">
        <v>141</v>
      </c>
      <c r="E50" s="15" t="s">
        <v>160</v>
      </c>
      <c r="F50" s="16">
        <v>1</v>
      </c>
      <c r="G50" s="16">
        <v>57620</v>
      </c>
      <c r="H50" s="16">
        <f t="shared" si="0"/>
        <v>57620</v>
      </c>
      <c r="I50" s="48">
        <v>45960</v>
      </c>
      <c r="J50" s="4"/>
      <c r="K50" s="5"/>
      <c r="L50" s="34"/>
      <c r="M50" s="35">
        <v>57620</v>
      </c>
      <c r="N50" s="36">
        <v>121002</v>
      </c>
      <c r="O50" s="36">
        <v>86430</v>
      </c>
      <c r="P50" s="34"/>
      <c r="Q50" s="34"/>
      <c r="R50" s="34"/>
      <c r="S50" s="34"/>
      <c r="T50" s="34"/>
      <c r="U50" s="34"/>
      <c r="V50" s="12"/>
      <c r="W50" s="12"/>
      <c r="X50" s="12"/>
      <c r="Y50" s="12"/>
      <c r="Z50" s="12"/>
      <c r="AA50" s="12"/>
    </row>
    <row r="51" spans="1:27" s="6" customFormat="1" ht="93.75" x14ac:dyDescent="0.25">
      <c r="A51" s="4">
        <v>49</v>
      </c>
      <c r="B51" s="17" t="s">
        <v>58</v>
      </c>
      <c r="C51" s="4" t="s">
        <v>145</v>
      </c>
      <c r="D51" s="4" t="s">
        <v>141</v>
      </c>
      <c r="E51" s="15" t="s">
        <v>153</v>
      </c>
      <c r="F51" s="16">
        <v>3</v>
      </c>
      <c r="G51" s="16">
        <v>76883</v>
      </c>
      <c r="H51" s="16">
        <f t="shared" si="0"/>
        <v>230649</v>
      </c>
      <c r="I51" s="48">
        <v>45960</v>
      </c>
      <c r="J51" s="4"/>
      <c r="K51" s="5"/>
      <c r="L51" s="34"/>
      <c r="M51" s="35">
        <v>76883</v>
      </c>
      <c r="N51" s="36">
        <v>161454.29999999999</v>
      </c>
      <c r="O51" s="36">
        <v>115324.5</v>
      </c>
      <c r="P51" s="34"/>
      <c r="Q51" s="34"/>
      <c r="R51" s="34"/>
      <c r="S51" s="34"/>
      <c r="T51" s="34"/>
      <c r="U51" s="34"/>
      <c r="V51" s="12"/>
      <c r="W51" s="12"/>
      <c r="X51" s="12"/>
      <c r="Y51" s="12"/>
      <c r="Z51" s="12"/>
      <c r="AA51" s="12"/>
    </row>
    <row r="52" spans="1:27" s="6" customFormat="1" ht="93.75" x14ac:dyDescent="0.25">
      <c r="A52" s="4">
        <v>50</v>
      </c>
      <c r="B52" s="17" t="s">
        <v>59</v>
      </c>
      <c r="C52" s="4" t="s">
        <v>145</v>
      </c>
      <c r="D52" s="4" t="s">
        <v>141</v>
      </c>
      <c r="E52" s="15" t="s">
        <v>161</v>
      </c>
      <c r="F52" s="16">
        <v>3</v>
      </c>
      <c r="G52" s="16">
        <v>83453</v>
      </c>
      <c r="H52" s="16">
        <f t="shared" si="0"/>
        <v>250359</v>
      </c>
      <c r="I52" s="48">
        <v>45960</v>
      </c>
      <c r="J52" s="4"/>
      <c r="K52" s="5"/>
      <c r="L52" s="36"/>
      <c r="M52" s="36"/>
      <c r="N52" s="37" t="s">
        <v>216</v>
      </c>
      <c r="O52" s="37" t="s">
        <v>217</v>
      </c>
      <c r="P52" s="36"/>
      <c r="Q52" s="37" t="s">
        <v>215</v>
      </c>
      <c r="R52" s="36"/>
      <c r="S52" s="36"/>
      <c r="T52" s="36"/>
      <c r="U52" s="36"/>
      <c r="V52" s="12"/>
      <c r="W52" s="12"/>
      <c r="X52" s="12"/>
      <c r="Y52" s="12"/>
      <c r="Z52" s="12"/>
      <c r="AA52" s="12"/>
    </row>
    <row r="53" spans="1:27" s="6" customFormat="1" ht="93.75" x14ac:dyDescent="0.25">
      <c r="A53" s="4">
        <v>51</v>
      </c>
      <c r="B53" s="17" t="s">
        <v>60</v>
      </c>
      <c r="C53" s="4" t="s">
        <v>145</v>
      </c>
      <c r="D53" s="4" t="s">
        <v>141</v>
      </c>
      <c r="E53" s="15" t="s">
        <v>147</v>
      </c>
      <c r="F53" s="16">
        <v>2</v>
      </c>
      <c r="G53" s="16">
        <v>106125</v>
      </c>
      <c r="H53" s="16">
        <f t="shared" si="0"/>
        <v>212250</v>
      </c>
      <c r="I53" s="48">
        <v>45960</v>
      </c>
      <c r="J53" s="4"/>
      <c r="K53" s="5"/>
      <c r="L53" s="34"/>
      <c r="M53" s="34"/>
      <c r="N53" s="37">
        <v>222862.5</v>
      </c>
      <c r="O53" s="37">
        <v>159187.5</v>
      </c>
      <c r="P53" s="34"/>
      <c r="Q53" s="42">
        <v>56534</v>
      </c>
      <c r="R53" s="34"/>
      <c r="S53" s="34"/>
      <c r="T53" s="34"/>
      <c r="U53" s="34"/>
      <c r="V53" s="12"/>
      <c r="W53" s="12"/>
      <c r="X53" s="12"/>
      <c r="Y53" s="12"/>
      <c r="Z53" s="12"/>
      <c r="AA53" s="12"/>
    </row>
    <row r="54" spans="1:27" s="14" customFormat="1" ht="93.75" x14ac:dyDescent="0.25">
      <c r="A54" s="13">
        <v>52</v>
      </c>
      <c r="B54" s="21" t="s">
        <v>61</v>
      </c>
      <c r="C54" s="13" t="s">
        <v>145</v>
      </c>
      <c r="D54" s="13" t="s">
        <v>141</v>
      </c>
      <c r="E54" s="22" t="s">
        <v>162</v>
      </c>
      <c r="F54" s="16">
        <v>10</v>
      </c>
      <c r="G54" s="16">
        <v>1950</v>
      </c>
      <c r="H54" s="16">
        <f t="shared" si="0"/>
        <v>19500</v>
      </c>
      <c r="I54" s="48">
        <v>45960</v>
      </c>
      <c r="J54" s="13"/>
      <c r="K54" s="13"/>
      <c r="L54" s="36"/>
      <c r="M54" s="36"/>
      <c r="N54" s="37" t="s">
        <v>218</v>
      </c>
      <c r="O54" s="37" t="s">
        <v>219</v>
      </c>
      <c r="P54" s="36"/>
      <c r="Q54" s="37"/>
      <c r="R54" s="36"/>
      <c r="S54" s="36"/>
      <c r="T54" s="36"/>
      <c r="U54" s="36"/>
      <c r="V54" s="12"/>
      <c r="W54" s="12"/>
      <c r="X54" s="12"/>
      <c r="Y54" s="12"/>
      <c r="Z54" s="12"/>
      <c r="AA54" s="12"/>
    </row>
    <row r="55" spans="1:27" s="6" customFormat="1" ht="93.75" x14ac:dyDescent="0.25">
      <c r="A55" s="4">
        <v>53</v>
      </c>
      <c r="B55" s="17" t="s">
        <v>62</v>
      </c>
      <c r="C55" s="4" t="s">
        <v>145</v>
      </c>
      <c r="D55" s="4" t="s">
        <v>141</v>
      </c>
      <c r="E55" s="15" t="s">
        <v>156</v>
      </c>
      <c r="F55" s="16">
        <v>2</v>
      </c>
      <c r="G55" s="16">
        <v>148950</v>
      </c>
      <c r="H55" s="16">
        <f t="shared" si="0"/>
        <v>297900</v>
      </c>
      <c r="I55" s="48">
        <v>45960</v>
      </c>
      <c r="J55" s="4"/>
      <c r="K55" s="5"/>
      <c r="L55" s="34"/>
      <c r="M55" s="34"/>
      <c r="N55" s="37">
        <v>312795</v>
      </c>
      <c r="O55" s="37">
        <v>223425</v>
      </c>
      <c r="P55" s="34"/>
      <c r="Q55" s="42">
        <v>97812</v>
      </c>
      <c r="R55" s="34"/>
      <c r="S55" s="34"/>
      <c r="T55" s="34"/>
      <c r="U55" s="34"/>
      <c r="V55" s="12"/>
      <c r="W55" s="12"/>
      <c r="X55" s="12"/>
      <c r="Y55" s="12"/>
      <c r="Z55" s="12"/>
      <c r="AA55" s="12"/>
    </row>
    <row r="56" spans="1:27" s="6" customFormat="1" ht="93.75" x14ac:dyDescent="0.25">
      <c r="A56" s="4">
        <v>54</v>
      </c>
      <c r="B56" s="17" t="s">
        <v>63</v>
      </c>
      <c r="C56" s="4" t="s">
        <v>145</v>
      </c>
      <c r="D56" s="4" t="s">
        <v>141</v>
      </c>
      <c r="E56" s="15" t="s">
        <v>153</v>
      </c>
      <c r="F56" s="16">
        <v>1</v>
      </c>
      <c r="G56" s="16">
        <v>67020</v>
      </c>
      <c r="H56" s="16">
        <f t="shared" si="0"/>
        <v>67020</v>
      </c>
      <c r="I56" s="48">
        <v>45960</v>
      </c>
      <c r="J56" s="4"/>
      <c r="K56" s="5"/>
      <c r="L56" s="36"/>
      <c r="M56" s="36"/>
      <c r="N56" s="37" t="s">
        <v>226</v>
      </c>
      <c r="O56" s="37" t="s">
        <v>223</v>
      </c>
      <c r="P56" s="36"/>
      <c r="Q56" s="37" t="s">
        <v>220</v>
      </c>
      <c r="R56" s="36"/>
      <c r="S56" s="36"/>
      <c r="T56" s="36"/>
      <c r="U56" s="36"/>
      <c r="V56" s="12"/>
      <c r="W56" s="12"/>
      <c r="X56" s="12"/>
      <c r="Y56" s="12"/>
      <c r="Z56" s="12"/>
      <c r="AA56" s="12"/>
    </row>
    <row r="57" spans="1:27" s="6" customFormat="1" ht="93.75" x14ac:dyDescent="0.25">
      <c r="A57" s="4">
        <v>55</v>
      </c>
      <c r="B57" s="17" t="s">
        <v>64</v>
      </c>
      <c r="C57" s="4" t="s">
        <v>145</v>
      </c>
      <c r="D57" s="4" t="s">
        <v>141</v>
      </c>
      <c r="E57" s="15" t="s">
        <v>160</v>
      </c>
      <c r="F57" s="16">
        <v>2</v>
      </c>
      <c r="G57" s="16">
        <v>102370</v>
      </c>
      <c r="H57" s="16">
        <f t="shared" si="0"/>
        <v>204740</v>
      </c>
      <c r="I57" s="48">
        <v>45960</v>
      </c>
      <c r="J57" s="4"/>
      <c r="K57" s="5"/>
      <c r="L57" s="36"/>
      <c r="M57" s="36"/>
      <c r="N57" s="37" t="s">
        <v>227</v>
      </c>
      <c r="O57" s="37" t="s">
        <v>224</v>
      </c>
      <c r="P57" s="36"/>
      <c r="Q57" s="37" t="s">
        <v>221</v>
      </c>
      <c r="R57" s="36"/>
      <c r="S57" s="36"/>
      <c r="T57" s="36"/>
      <c r="U57" s="36"/>
      <c r="V57" s="12"/>
      <c r="W57" s="12"/>
      <c r="X57" s="12"/>
      <c r="Y57" s="12"/>
      <c r="Z57" s="12"/>
      <c r="AA57" s="12"/>
    </row>
    <row r="58" spans="1:27" s="6" customFormat="1" ht="93.75" x14ac:dyDescent="0.25">
      <c r="A58" s="4">
        <v>56</v>
      </c>
      <c r="B58" s="17" t="s">
        <v>65</v>
      </c>
      <c r="C58" s="4" t="s">
        <v>145</v>
      </c>
      <c r="D58" s="4" t="s">
        <v>141</v>
      </c>
      <c r="E58" s="15" t="s">
        <v>151</v>
      </c>
      <c r="F58" s="16">
        <v>2</v>
      </c>
      <c r="G58" s="16">
        <v>110000</v>
      </c>
      <c r="H58" s="16">
        <f t="shared" si="0"/>
        <v>220000</v>
      </c>
      <c r="I58" s="48">
        <v>45960</v>
      </c>
      <c r="J58" s="4"/>
      <c r="K58" s="5"/>
      <c r="L58" s="36"/>
      <c r="M58" s="36"/>
      <c r="N58" s="37" t="s">
        <v>228</v>
      </c>
      <c r="O58" s="37" t="s">
        <v>225</v>
      </c>
      <c r="P58" s="36"/>
      <c r="Q58" s="37" t="s">
        <v>222</v>
      </c>
      <c r="R58" s="36"/>
      <c r="S58" s="36"/>
      <c r="T58" s="36"/>
      <c r="U58" s="36"/>
      <c r="V58" s="12"/>
      <c r="W58" s="12"/>
      <c r="X58" s="12"/>
      <c r="Y58" s="12"/>
      <c r="Z58" s="12"/>
      <c r="AA58" s="12"/>
    </row>
    <row r="59" spans="1:27" s="14" customFormat="1" ht="93.75" x14ac:dyDescent="0.25">
      <c r="A59" s="13">
        <v>57</v>
      </c>
      <c r="B59" s="21" t="s">
        <v>66</v>
      </c>
      <c r="C59" s="13" t="s">
        <v>145</v>
      </c>
      <c r="D59" s="13" t="s">
        <v>141</v>
      </c>
      <c r="E59" s="22" t="s">
        <v>160</v>
      </c>
      <c r="F59" s="16">
        <v>1</v>
      </c>
      <c r="G59" s="16">
        <v>151360</v>
      </c>
      <c r="H59" s="16">
        <f t="shared" si="0"/>
        <v>151360</v>
      </c>
      <c r="I59" s="48">
        <v>45960</v>
      </c>
      <c r="J59" s="13"/>
      <c r="K59" s="13"/>
      <c r="L59" s="43"/>
      <c r="M59" s="36"/>
      <c r="N59" s="44" t="s">
        <v>229</v>
      </c>
      <c r="O59" s="44" t="s">
        <v>230</v>
      </c>
      <c r="P59" s="36"/>
      <c r="Q59" s="37"/>
      <c r="R59" s="36"/>
      <c r="S59" s="36"/>
      <c r="T59" s="36"/>
      <c r="U59" s="36"/>
      <c r="V59" s="12"/>
      <c r="W59" s="12"/>
      <c r="X59" s="12"/>
      <c r="Y59" s="12"/>
      <c r="Z59" s="12"/>
      <c r="AA59" s="12"/>
    </row>
    <row r="60" spans="1:27" s="6" customFormat="1" ht="93.75" x14ac:dyDescent="0.25">
      <c r="A60" s="4">
        <v>58</v>
      </c>
      <c r="B60" s="17" t="s">
        <v>67</v>
      </c>
      <c r="C60" s="4" t="s">
        <v>145</v>
      </c>
      <c r="D60" s="4" t="s">
        <v>141</v>
      </c>
      <c r="E60" s="15" t="s">
        <v>154</v>
      </c>
      <c r="F60" s="16">
        <v>1</v>
      </c>
      <c r="G60" s="16">
        <v>14500</v>
      </c>
      <c r="H60" s="16">
        <f t="shared" si="0"/>
        <v>14500</v>
      </c>
      <c r="I60" s="48">
        <v>45960</v>
      </c>
      <c r="J60" s="4"/>
      <c r="K60" s="5"/>
      <c r="L60" s="34"/>
      <c r="M60" s="35">
        <v>14500</v>
      </c>
      <c r="N60" s="37">
        <v>30450</v>
      </c>
      <c r="O60" s="37">
        <v>21750</v>
      </c>
      <c r="P60" s="34"/>
      <c r="Q60" s="45"/>
      <c r="R60" s="34"/>
      <c r="S60" s="34"/>
      <c r="T60" s="34"/>
      <c r="U60" s="34"/>
      <c r="V60" s="12"/>
      <c r="W60" s="12"/>
      <c r="X60" s="12"/>
      <c r="Y60" s="12"/>
      <c r="Z60" s="12"/>
      <c r="AA60" s="12"/>
    </row>
    <row r="61" spans="1:27" s="12" customFormat="1" ht="93.75" x14ac:dyDescent="0.25">
      <c r="A61" s="5">
        <v>59</v>
      </c>
      <c r="B61" s="18" t="s">
        <v>198</v>
      </c>
      <c r="C61" s="5" t="s">
        <v>197</v>
      </c>
      <c r="D61" s="5" t="s">
        <v>141</v>
      </c>
      <c r="E61" s="19" t="s">
        <v>163</v>
      </c>
      <c r="F61" s="20">
        <v>5</v>
      </c>
      <c r="G61" s="20">
        <v>13201</v>
      </c>
      <c r="H61" s="20">
        <f t="shared" si="0"/>
        <v>66005</v>
      </c>
      <c r="I61" s="48">
        <v>45960</v>
      </c>
      <c r="J61" s="5"/>
      <c r="K61" s="5"/>
      <c r="L61" s="36"/>
      <c r="M61" s="36"/>
      <c r="N61" s="37" t="s">
        <v>232</v>
      </c>
      <c r="O61" s="37" t="s">
        <v>234</v>
      </c>
      <c r="P61" s="36"/>
      <c r="Q61" s="37"/>
      <c r="R61" s="36"/>
      <c r="S61" s="36"/>
      <c r="T61" s="36"/>
      <c r="U61" s="36"/>
    </row>
    <row r="62" spans="1:27" s="12" customFormat="1" ht="93.75" x14ac:dyDescent="0.25">
      <c r="A62" s="5">
        <v>60</v>
      </c>
      <c r="B62" s="23" t="s">
        <v>68</v>
      </c>
      <c r="C62" s="5" t="s">
        <v>145</v>
      </c>
      <c r="D62" s="5" t="s">
        <v>141</v>
      </c>
      <c r="E62" s="24" t="s">
        <v>164</v>
      </c>
      <c r="F62" s="20">
        <v>1</v>
      </c>
      <c r="G62" s="20">
        <v>17490</v>
      </c>
      <c r="H62" s="20">
        <f t="shared" si="0"/>
        <v>17490</v>
      </c>
      <c r="I62" s="48">
        <v>45960</v>
      </c>
      <c r="J62" s="5"/>
      <c r="K62" s="5"/>
      <c r="L62" s="36"/>
      <c r="M62" s="36"/>
      <c r="N62" s="37" t="s">
        <v>233</v>
      </c>
      <c r="O62" s="37" t="s">
        <v>235</v>
      </c>
      <c r="P62" s="36"/>
      <c r="Q62" s="37"/>
      <c r="R62" s="36"/>
      <c r="S62" s="36"/>
      <c r="T62" s="36"/>
      <c r="U62" s="36"/>
    </row>
    <row r="63" spans="1:27" s="6" customFormat="1" ht="37.5" x14ac:dyDescent="0.25">
      <c r="A63" s="4">
        <v>61</v>
      </c>
      <c r="B63" s="17" t="s">
        <v>69</v>
      </c>
      <c r="C63" s="4" t="s">
        <v>102</v>
      </c>
      <c r="D63" s="4" t="s">
        <v>165</v>
      </c>
      <c r="E63" s="15" t="s">
        <v>140</v>
      </c>
      <c r="F63" s="16">
        <v>1</v>
      </c>
      <c r="G63" s="16">
        <v>207115</v>
      </c>
      <c r="H63" s="16">
        <f>F63*G63</f>
        <v>207115</v>
      </c>
      <c r="I63" s="48">
        <v>45960</v>
      </c>
      <c r="J63" s="4"/>
      <c r="K63" s="5"/>
      <c r="L63" s="34"/>
      <c r="M63" s="34"/>
      <c r="N63" s="36">
        <v>434941.5</v>
      </c>
      <c r="O63" s="36">
        <v>310672.5</v>
      </c>
      <c r="P63" s="34"/>
      <c r="Q63" s="35">
        <v>207115</v>
      </c>
      <c r="R63" s="34"/>
      <c r="S63" s="34"/>
      <c r="T63" s="34"/>
      <c r="U63" s="34"/>
      <c r="V63" s="12"/>
      <c r="W63" s="12"/>
      <c r="X63" s="12"/>
      <c r="Y63" s="12"/>
      <c r="Z63" s="12"/>
      <c r="AA63" s="12"/>
    </row>
    <row r="64" spans="1:27" s="6" customFormat="1" ht="56.25" x14ac:dyDescent="0.25">
      <c r="A64" s="4">
        <v>62</v>
      </c>
      <c r="B64" s="17" t="s">
        <v>101</v>
      </c>
      <c r="C64" s="4" t="s">
        <v>100</v>
      </c>
      <c r="D64" s="4" t="s">
        <v>165</v>
      </c>
      <c r="E64" s="15" t="s">
        <v>140</v>
      </c>
      <c r="F64" s="16">
        <v>1</v>
      </c>
      <c r="G64" s="16">
        <v>310580</v>
      </c>
      <c r="H64" s="16">
        <f t="shared" si="0"/>
        <v>310580</v>
      </c>
      <c r="I64" s="48">
        <v>45960</v>
      </c>
      <c r="J64" s="4"/>
      <c r="K64" s="5"/>
      <c r="L64" s="34"/>
      <c r="M64" s="34"/>
      <c r="N64" s="36">
        <v>652218</v>
      </c>
      <c r="O64" s="36">
        <v>465870</v>
      </c>
      <c r="P64" s="34"/>
      <c r="Q64" s="35">
        <v>310580</v>
      </c>
      <c r="R64" s="34"/>
      <c r="S64" s="34"/>
      <c r="T64" s="34"/>
      <c r="U64" s="34"/>
      <c r="V64" s="12"/>
      <c r="W64" s="12"/>
      <c r="X64" s="12"/>
      <c r="Y64" s="12"/>
      <c r="Z64" s="12"/>
      <c r="AA64" s="12"/>
    </row>
    <row r="65" spans="1:27" s="6" customFormat="1" ht="37.5" x14ac:dyDescent="0.25">
      <c r="A65" s="4">
        <v>63</v>
      </c>
      <c r="B65" s="17" t="s">
        <v>70</v>
      </c>
      <c r="C65" s="4" t="s">
        <v>103</v>
      </c>
      <c r="D65" s="4" t="s">
        <v>165</v>
      </c>
      <c r="E65" s="15" t="s">
        <v>104</v>
      </c>
      <c r="F65" s="16">
        <v>1</v>
      </c>
      <c r="G65" s="16">
        <v>167523</v>
      </c>
      <c r="H65" s="16">
        <f t="shared" si="0"/>
        <v>167523</v>
      </c>
      <c r="I65" s="48">
        <v>45960</v>
      </c>
      <c r="J65" s="4"/>
      <c r="K65" s="5"/>
      <c r="L65" s="34"/>
      <c r="M65" s="34"/>
      <c r="N65" s="36">
        <v>351798.3</v>
      </c>
      <c r="O65" s="36">
        <v>251284.5</v>
      </c>
      <c r="P65" s="34"/>
      <c r="Q65" s="35">
        <v>167523</v>
      </c>
      <c r="R65" s="34"/>
      <c r="S65" s="34"/>
      <c r="T65" s="34"/>
      <c r="U65" s="34"/>
      <c r="V65" s="12"/>
      <c r="W65" s="12"/>
      <c r="X65" s="12"/>
      <c r="Y65" s="12"/>
      <c r="Z65" s="12"/>
      <c r="AA65" s="12"/>
    </row>
    <row r="66" spans="1:27" s="6" customFormat="1" ht="37.5" x14ac:dyDescent="0.25">
      <c r="A66" s="4">
        <v>64</v>
      </c>
      <c r="B66" s="17" t="s">
        <v>71</v>
      </c>
      <c r="C66" s="4" t="s">
        <v>105</v>
      </c>
      <c r="D66" s="4" t="s">
        <v>165</v>
      </c>
      <c r="E66" s="15" t="s">
        <v>104</v>
      </c>
      <c r="F66" s="16">
        <v>1</v>
      </c>
      <c r="G66" s="16">
        <v>243475</v>
      </c>
      <c r="H66" s="16">
        <f t="shared" si="0"/>
        <v>243475</v>
      </c>
      <c r="I66" s="48">
        <v>45960</v>
      </c>
      <c r="J66" s="4"/>
      <c r="K66" s="5"/>
      <c r="L66" s="34"/>
      <c r="M66" s="34"/>
      <c r="N66" s="36">
        <v>511297.5</v>
      </c>
      <c r="O66" s="36">
        <v>365212.5</v>
      </c>
      <c r="P66" s="34"/>
      <c r="Q66" s="35">
        <v>243475</v>
      </c>
      <c r="R66" s="34"/>
      <c r="S66" s="34"/>
      <c r="T66" s="34"/>
      <c r="U66" s="34"/>
      <c r="V66" s="12"/>
      <c r="W66" s="12"/>
      <c r="X66" s="12"/>
      <c r="Y66" s="12"/>
      <c r="Z66" s="12"/>
      <c r="AA66" s="12"/>
    </row>
    <row r="67" spans="1:27" s="6" customFormat="1" ht="56.25" x14ac:dyDescent="0.25">
      <c r="A67" s="4">
        <v>65</v>
      </c>
      <c r="B67" s="17" t="s">
        <v>72</v>
      </c>
      <c r="C67" s="4" t="s">
        <v>131</v>
      </c>
      <c r="D67" s="4" t="s">
        <v>165</v>
      </c>
      <c r="E67" s="15" t="s">
        <v>124</v>
      </c>
      <c r="F67" s="16">
        <v>1</v>
      </c>
      <c r="G67" s="16">
        <v>62440</v>
      </c>
      <c r="H67" s="16">
        <f t="shared" si="0"/>
        <v>62440</v>
      </c>
      <c r="I67" s="48">
        <v>45960</v>
      </c>
      <c r="J67" s="4"/>
      <c r="K67" s="5"/>
      <c r="L67" s="34"/>
      <c r="M67" s="34"/>
      <c r="N67" s="36">
        <v>131124</v>
      </c>
      <c r="O67" s="36">
        <v>93660</v>
      </c>
      <c r="P67" s="34"/>
      <c r="Q67" s="35">
        <v>62440</v>
      </c>
      <c r="R67" s="34"/>
      <c r="S67" s="34"/>
      <c r="T67" s="34"/>
      <c r="U67" s="34"/>
      <c r="V67" s="12"/>
      <c r="W67" s="12"/>
      <c r="X67" s="12"/>
      <c r="Y67" s="12"/>
      <c r="Z67" s="12"/>
      <c r="AA67" s="12"/>
    </row>
    <row r="68" spans="1:27" s="6" customFormat="1" ht="56.25" x14ac:dyDescent="0.25">
      <c r="A68" s="4">
        <v>66</v>
      </c>
      <c r="B68" s="17" t="s">
        <v>73</v>
      </c>
      <c r="C68" s="4" t="s">
        <v>131</v>
      </c>
      <c r="D68" s="4" t="s">
        <v>165</v>
      </c>
      <c r="E68" s="15" t="s">
        <v>124</v>
      </c>
      <c r="F68" s="16">
        <v>1</v>
      </c>
      <c r="G68" s="16">
        <v>186500</v>
      </c>
      <c r="H68" s="16">
        <f t="shared" ref="H68" si="1">F68*G68</f>
        <v>186500</v>
      </c>
      <c r="I68" s="48">
        <v>45960</v>
      </c>
      <c r="J68" s="4"/>
      <c r="K68" s="5"/>
      <c r="L68" s="34"/>
      <c r="M68" s="34"/>
      <c r="N68" s="36">
        <v>391650</v>
      </c>
      <c r="O68" s="36">
        <v>279750</v>
      </c>
      <c r="P68" s="34"/>
      <c r="Q68" s="35">
        <v>186500</v>
      </c>
      <c r="R68" s="34"/>
      <c r="S68" s="34"/>
      <c r="T68" s="34"/>
      <c r="U68" s="34"/>
    </row>
    <row r="69" spans="1:27" s="6" customFormat="1" ht="56.25" x14ac:dyDescent="0.25">
      <c r="A69" s="4">
        <v>67</v>
      </c>
      <c r="B69" s="17" t="s">
        <v>138</v>
      </c>
      <c r="C69" s="4" t="s">
        <v>138</v>
      </c>
      <c r="D69" s="4" t="s">
        <v>139</v>
      </c>
      <c r="E69" s="15"/>
      <c r="F69" s="16">
        <v>2</v>
      </c>
      <c r="G69" s="16">
        <v>142700</v>
      </c>
      <c r="H69" s="16">
        <f>F69*G69</f>
        <v>285400</v>
      </c>
      <c r="I69" s="48">
        <v>45960</v>
      </c>
      <c r="J69" s="4"/>
      <c r="K69" s="5"/>
      <c r="L69" s="34"/>
      <c r="M69" s="34"/>
      <c r="N69" s="36">
        <v>299670</v>
      </c>
      <c r="O69" s="36">
        <v>214050</v>
      </c>
      <c r="P69" s="34"/>
      <c r="Q69" s="35">
        <v>142700</v>
      </c>
      <c r="R69" s="34"/>
      <c r="S69" s="34"/>
      <c r="T69" s="34"/>
      <c r="U69" s="34"/>
    </row>
    <row r="70" spans="1:27" ht="56.25" x14ac:dyDescent="0.25">
      <c r="A70" s="4">
        <v>68</v>
      </c>
      <c r="B70" s="17" t="s">
        <v>74</v>
      </c>
      <c r="C70" s="4" t="s">
        <v>135</v>
      </c>
      <c r="D70" s="4" t="s">
        <v>133</v>
      </c>
      <c r="E70" s="15" t="s">
        <v>124</v>
      </c>
      <c r="F70" s="16">
        <v>1</v>
      </c>
      <c r="G70" s="16">
        <v>16610</v>
      </c>
      <c r="H70" s="16">
        <f t="shared" ref="H70" si="2">F70*G70</f>
        <v>16610</v>
      </c>
      <c r="I70" s="48">
        <v>45960</v>
      </c>
      <c r="J70" s="4"/>
      <c r="K70" s="5"/>
      <c r="L70" s="34"/>
      <c r="M70" s="34"/>
      <c r="N70" s="36">
        <v>34881</v>
      </c>
      <c r="O70" s="36">
        <v>24915</v>
      </c>
      <c r="P70" s="34"/>
      <c r="Q70" s="35">
        <v>16610</v>
      </c>
      <c r="R70" s="34"/>
      <c r="S70" s="34"/>
      <c r="T70" s="34"/>
      <c r="U70" s="34"/>
    </row>
    <row r="71" spans="1:27" s="6" customFormat="1" ht="56.25" x14ac:dyDescent="0.25">
      <c r="A71" s="4">
        <v>69</v>
      </c>
      <c r="B71" s="17" t="s">
        <v>75</v>
      </c>
      <c r="C71" s="4" t="s">
        <v>132</v>
      </c>
      <c r="D71" s="4" t="s">
        <v>133</v>
      </c>
      <c r="E71" s="15" t="s">
        <v>124</v>
      </c>
      <c r="F71" s="16">
        <v>3</v>
      </c>
      <c r="G71" s="16">
        <v>15790</v>
      </c>
      <c r="H71" s="16">
        <f>F71*G71</f>
        <v>47370</v>
      </c>
      <c r="I71" s="48">
        <v>45960</v>
      </c>
      <c r="J71" s="4"/>
      <c r="K71" s="5"/>
      <c r="L71" s="34"/>
      <c r="M71" s="34"/>
      <c r="N71" s="36">
        <v>33159</v>
      </c>
      <c r="O71" s="36">
        <v>23685</v>
      </c>
      <c r="P71" s="34"/>
      <c r="Q71" s="35">
        <v>15790</v>
      </c>
      <c r="R71" s="34"/>
      <c r="S71" s="34"/>
      <c r="T71" s="34"/>
      <c r="U71" s="34"/>
    </row>
    <row r="72" spans="1:27" s="6" customFormat="1" ht="56.25" x14ac:dyDescent="0.25">
      <c r="A72" s="4">
        <v>70</v>
      </c>
      <c r="B72" s="17" t="s">
        <v>76</v>
      </c>
      <c r="C72" s="4" t="s">
        <v>136</v>
      </c>
      <c r="D72" s="4" t="s">
        <v>133</v>
      </c>
      <c r="E72" s="15" t="s">
        <v>124</v>
      </c>
      <c r="F72" s="16">
        <v>1</v>
      </c>
      <c r="G72" s="16">
        <v>36535</v>
      </c>
      <c r="H72" s="16">
        <f t="shared" ref="H72:H78" si="3">F72*G72</f>
        <v>36535</v>
      </c>
      <c r="I72" s="48">
        <v>45960</v>
      </c>
      <c r="J72" s="4"/>
      <c r="K72" s="5"/>
      <c r="L72" s="34"/>
      <c r="M72" s="34"/>
      <c r="N72" s="36">
        <v>76723.5</v>
      </c>
      <c r="O72" s="36">
        <v>54802.5</v>
      </c>
      <c r="P72" s="34"/>
      <c r="Q72" s="35">
        <v>36535</v>
      </c>
      <c r="R72" s="34"/>
      <c r="S72" s="34"/>
      <c r="T72" s="34"/>
      <c r="U72" s="34"/>
    </row>
    <row r="73" spans="1:27" s="6" customFormat="1" ht="56.25" x14ac:dyDescent="0.25">
      <c r="A73" s="4">
        <v>71</v>
      </c>
      <c r="B73" s="17" t="s">
        <v>77</v>
      </c>
      <c r="C73" s="4" t="s">
        <v>134</v>
      </c>
      <c r="D73" s="4" t="s">
        <v>133</v>
      </c>
      <c r="E73" s="15" t="s">
        <v>124</v>
      </c>
      <c r="F73" s="16">
        <v>3</v>
      </c>
      <c r="G73" s="16">
        <v>14365</v>
      </c>
      <c r="H73" s="16">
        <f t="shared" si="3"/>
        <v>43095</v>
      </c>
      <c r="I73" s="48">
        <v>45960</v>
      </c>
      <c r="J73" s="4"/>
      <c r="K73" s="5"/>
      <c r="L73" s="34"/>
      <c r="M73" s="34"/>
      <c r="N73" s="36">
        <v>30166.5</v>
      </c>
      <c r="O73" s="36">
        <v>21547.5</v>
      </c>
      <c r="P73" s="34"/>
      <c r="Q73" s="35">
        <v>14365</v>
      </c>
      <c r="R73" s="34"/>
      <c r="S73" s="34"/>
      <c r="T73" s="34"/>
      <c r="U73" s="34"/>
    </row>
    <row r="74" spans="1:27" s="6" customFormat="1" ht="93.75" x14ac:dyDescent="0.25">
      <c r="A74" s="4">
        <v>72</v>
      </c>
      <c r="B74" s="17" t="s">
        <v>78</v>
      </c>
      <c r="C74" s="4" t="s">
        <v>137</v>
      </c>
      <c r="D74" s="4" t="s">
        <v>133</v>
      </c>
      <c r="E74" s="15" t="s">
        <v>124</v>
      </c>
      <c r="F74" s="16">
        <v>3</v>
      </c>
      <c r="G74" s="16">
        <v>17065</v>
      </c>
      <c r="H74" s="16">
        <f t="shared" si="3"/>
        <v>51195</v>
      </c>
      <c r="I74" s="48">
        <v>45960</v>
      </c>
      <c r="J74" s="4"/>
      <c r="K74" s="5"/>
      <c r="L74" s="34"/>
      <c r="M74" s="34"/>
      <c r="N74" s="36">
        <v>35836.5</v>
      </c>
      <c r="O74" s="36">
        <v>25597.5</v>
      </c>
      <c r="P74" s="34"/>
      <c r="Q74" s="35">
        <v>17065</v>
      </c>
      <c r="R74" s="34"/>
      <c r="S74" s="34"/>
      <c r="T74" s="34"/>
      <c r="U74" s="34"/>
    </row>
    <row r="75" spans="1:27" s="6" customFormat="1" ht="56.25" x14ac:dyDescent="0.25">
      <c r="A75" s="4">
        <v>73</v>
      </c>
      <c r="B75" s="17" t="s">
        <v>79</v>
      </c>
      <c r="C75" s="4" t="s">
        <v>128</v>
      </c>
      <c r="D75" s="4" t="s">
        <v>98</v>
      </c>
      <c r="E75" s="15" t="s">
        <v>99</v>
      </c>
      <c r="F75" s="16">
        <v>1</v>
      </c>
      <c r="G75" s="16">
        <v>78375</v>
      </c>
      <c r="H75" s="16">
        <f t="shared" si="3"/>
        <v>78375</v>
      </c>
      <c r="I75" s="48">
        <v>45960</v>
      </c>
      <c r="J75" s="4"/>
      <c r="K75" s="5"/>
      <c r="L75" s="34"/>
      <c r="M75" s="34"/>
      <c r="N75" s="36">
        <v>164587.5</v>
      </c>
      <c r="O75" s="36">
        <v>117562.5</v>
      </c>
      <c r="P75" s="34"/>
      <c r="Q75" s="35">
        <v>78375</v>
      </c>
      <c r="R75" s="34"/>
      <c r="S75" s="34"/>
      <c r="T75" s="34"/>
      <c r="U75" s="34"/>
    </row>
    <row r="76" spans="1:27" s="6" customFormat="1" ht="56.25" x14ac:dyDescent="0.25">
      <c r="A76" s="4">
        <v>74</v>
      </c>
      <c r="B76" s="17" t="s">
        <v>80</v>
      </c>
      <c r="C76" s="4" t="s">
        <v>129</v>
      </c>
      <c r="D76" s="4" t="s">
        <v>98</v>
      </c>
      <c r="E76" s="15" t="s">
        <v>99</v>
      </c>
      <c r="F76" s="16">
        <v>1</v>
      </c>
      <c r="G76" s="16">
        <v>78375</v>
      </c>
      <c r="H76" s="16">
        <f t="shared" si="3"/>
        <v>78375</v>
      </c>
      <c r="I76" s="48">
        <v>45960</v>
      </c>
      <c r="J76" s="4"/>
      <c r="K76" s="5"/>
      <c r="L76" s="34"/>
      <c r="M76" s="34"/>
      <c r="N76" s="36">
        <v>164587.5</v>
      </c>
      <c r="O76" s="36">
        <v>117562.5</v>
      </c>
      <c r="P76" s="34"/>
      <c r="Q76" s="35">
        <v>78375</v>
      </c>
      <c r="R76" s="34"/>
      <c r="S76" s="34"/>
      <c r="T76" s="34"/>
      <c r="U76" s="34"/>
    </row>
    <row r="77" spans="1:27" s="6" customFormat="1" ht="56.25" x14ac:dyDescent="0.25">
      <c r="A77" s="4">
        <v>75</v>
      </c>
      <c r="B77" s="17" t="s">
        <v>81</v>
      </c>
      <c r="C77" s="4" t="s">
        <v>130</v>
      </c>
      <c r="D77" s="4" t="s">
        <v>98</v>
      </c>
      <c r="E77" s="15" t="s">
        <v>99</v>
      </c>
      <c r="F77" s="16">
        <v>1</v>
      </c>
      <c r="G77" s="16">
        <v>319000</v>
      </c>
      <c r="H77" s="16">
        <f t="shared" si="3"/>
        <v>319000</v>
      </c>
      <c r="I77" s="48">
        <v>45960</v>
      </c>
      <c r="J77" s="4"/>
      <c r="K77" s="5"/>
      <c r="L77" s="34"/>
      <c r="M77" s="34"/>
      <c r="N77" s="36">
        <v>669900</v>
      </c>
      <c r="O77" s="36">
        <v>478500</v>
      </c>
      <c r="P77" s="34"/>
      <c r="Q77" s="35">
        <v>319500</v>
      </c>
      <c r="R77" s="34"/>
      <c r="S77" s="34"/>
      <c r="T77" s="34"/>
      <c r="U77" s="34"/>
    </row>
    <row r="78" spans="1:27" s="6" customFormat="1" ht="56.25" x14ac:dyDescent="0.25">
      <c r="A78" s="4">
        <v>76</v>
      </c>
      <c r="B78" s="17" t="s">
        <v>82</v>
      </c>
      <c r="C78" s="4" t="s">
        <v>125</v>
      </c>
      <c r="D78" s="4" t="s">
        <v>123</v>
      </c>
      <c r="E78" s="15" t="s">
        <v>124</v>
      </c>
      <c r="F78" s="16">
        <v>1</v>
      </c>
      <c r="G78" s="16">
        <v>6160</v>
      </c>
      <c r="H78" s="16">
        <f t="shared" si="3"/>
        <v>6160</v>
      </c>
      <c r="I78" s="48">
        <v>45960</v>
      </c>
      <c r="J78" s="4"/>
      <c r="K78" s="5"/>
      <c r="L78" s="34"/>
      <c r="M78" s="34"/>
      <c r="N78" s="36">
        <v>12936</v>
      </c>
      <c r="O78" s="36">
        <v>9240</v>
      </c>
      <c r="P78" s="34"/>
      <c r="Q78" s="35">
        <v>6160</v>
      </c>
      <c r="R78" s="34"/>
      <c r="S78" s="34"/>
      <c r="T78" s="34"/>
      <c r="U78" s="34"/>
    </row>
    <row r="79" spans="1:27" s="6" customFormat="1" ht="56.25" x14ac:dyDescent="0.25">
      <c r="A79" s="4">
        <v>77</v>
      </c>
      <c r="B79" s="17" t="s">
        <v>83</v>
      </c>
      <c r="C79" s="4" t="s">
        <v>126</v>
      </c>
      <c r="D79" s="4" t="s">
        <v>123</v>
      </c>
      <c r="E79" s="15" t="s">
        <v>124</v>
      </c>
      <c r="F79" s="16">
        <v>1</v>
      </c>
      <c r="G79" s="16">
        <v>8500</v>
      </c>
      <c r="H79" s="16">
        <f>F79*G79</f>
        <v>8500</v>
      </c>
      <c r="I79" s="48">
        <v>45960</v>
      </c>
      <c r="J79" s="4"/>
      <c r="K79" s="5"/>
      <c r="L79" s="34"/>
      <c r="M79" s="34"/>
      <c r="N79" s="36">
        <v>17850</v>
      </c>
      <c r="O79" s="36">
        <v>12750</v>
      </c>
      <c r="P79" s="34"/>
      <c r="Q79" s="35">
        <v>8500</v>
      </c>
      <c r="R79" s="34"/>
      <c r="S79" s="34"/>
      <c r="T79" s="34"/>
      <c r="U79" s="34"/>
    </row>
    <row r="80" spans="1:27" s="6" customFormat="1" ht="75" x14ac:dyDescent="0.25">
      <c r="A80" s="4">
        <v>78</v>
      </c>
      <c r="B80" s="17" t="s">
        <v>84</v>
      </c>
      <c r="C80" s="4" t="s">
        <v>127</v>
      </c>
      <c r="D80" s="4" t="s">
        <v>123</v>
      </c>
      <c r="E80" s="15" t="s">
        <v>124</v>
      </c>
      <c r="F80" s="16">
        <v>1</v>
      </c>
      <c r="G80" s="16">
        <v>108353</v>
      </c>
      <c r="H80" s="16">
        <f t="shared" ref="H80:H85" si="4">F80*G80</f>
        <v>108353</v>
      </c>
      <c r="I80" s="48">
        <v>45960</v>
      </c>
      <c r="J80" s="4"/>
      <c r="K80" s="5"/>
      <c r="L80" s="46"/>
      <c r="M80" s="46"/>
      <c r="N80" s="46" t="s">
        <v>231</v>
      </c>
      <c r="O80" s="46" t="s">
        <v>231</v>
      </c>
      <c r="P80" s="46"/>
      <c r="Q80" s="46" t="s">
        <v>231</v>
      </c>
      <c r="R80" s="46"/>
      <c r="S80" s="46"/>
      <c r="T80" s="46"/>
      <c r="U80" s="46"/>
    </row>
    <row r="81" spans="1:21" s="6" customFormat="1" ht="37.5" x14ac:dyDescent="0.25">
      <c r="A81" s="4">
        <v>79</v>
      </c>
      <c r="B81" s="17" t="s">
        <v>85</v>
      </c>
      <c r="C81" s="4" t="s">
        <v>106</v>
      </c>
      <c r="D81" s="4" t="s">
        <v>112</v>
      </c>
      <c r="E81" s="15" t="s">
        <v>99</v>
      </c>
      <c r="F81" s="16">
        <v>20</v>
      </c>
      <c r="G81" s="16">
        <v>3365</v>
      </c>
      <c r="H81" s="16">
        <f t="shared" si="4"/>
        <v>67300</v>
      </c>
      <c r="I81" s="48">
        <v>45960</v>
      </c>
      <c r="J81" s="4"/>
      <c r="K81" s="5"/>
      <c r="L81" s="35">
        <v>3365</v>
      </c>
      <c r="M81" s="34"/>
      <c r="N81" s="36">
        <v>7066.5</v>
      </c>
      <c r="O81" s="36">
        <v>5047.5</v>
      </c>
      <c r="P81" s="34"/>
      <c r="Q81" s="34"/>
      <c r="R81" s="34"/>
      <c r="S81" s="34"/>
      <c r="T81" s="34"/>
      <c r="U81" s="34"/>
    </row>
    <row r="82" spans="1:21" s="6" customFormat="1" ht="56.25" x14ac:dyDescent="0.25">
      <c r="A82" s="4">
        <v>80</v>
      </c>
      <c r="B82" s="17" t="s">
        <v>86</v>
      </c>
      <c r="C82" s="4" t="s">
        <v>122</v>
      </c>
      <c r="D82" s="4" t="s">
        <v>121</v>
      </c>
      <c r="E82" s="15" t="s">
        <v>99</v>
      </c>
      <c r="F82" s="16">
        <v>5</v>
      </c>
      <c r="G82" s="16">
        <v>6703</v>
      </c>
      <c r="H82" s="16">
        <f t="shared" si="4"/>
        <v>33515</v>
      </c>
      <c r="I82" s="48">
        <v>45960</v>
      </c>
      <c r="J82" s="4"/>
      <c r="K82" s="5"/>
      <c r="L82" s="35">
        <v>6703</v>
      </c>
      <c r="M82" s="34"/>
      <c r="N82" s="36">
        <v>14076.3</v>
      </c>
      <c r="O82" s="36">
        <v>10054.5</v>
      </c>
      <c r="P82" s="34"/>
      <c r="Q82" s="34"/>
      <c r="R82" s="34"/>
      <c r="S82" s="34"/>
      <c r="T82" s="34"/>
      <c r="U82" s="34"/>
    </row>
    <row r="83" spans="1:21" s="6" customFormat="1" ht="56.25" x14ac:dyDescent="0.25">
      <c r="A83" s="4">
        <v>81</v>
      </c>
      <c r="B83" s="17" t="s">
        <v>87</v>
      </c>
      <c r="C83" s="4" t="s">
        <v>110</v>
      </c>
      <c r="D83" s="4" t="s">
        <v>111</v>
      </c>
      <c r="E83" s="15" t="s">
        <v>99</v>
      </c>
      <c r="F83" s="16">
        <v>5</v>
      </c>
      <c r="G83" s="16">
        <v>1446</v>
      </c>
      <c r="H83" s="16">
        <f t="shared" si="4"/>
        <v>7230</v>
      </c>
      <c r="I83" s="48">
        <v>45960</v>
      </c>
      <c r="J83" s="4"/>
      <c r="K83" s="5"/>
      <c r="L83" s="35">
        <v>1446</v>
      </c>
      <c r="M83" s="34"/>
      <c r="N83" s="36">
        <v>3036.6</v>
      </c>
      <c r="O83" s="36">
        <v>2169</v>
      </c>
      <c r="P83" s="34"/>
      <c r="Q83" s="34"/>
      <c r="R83" s="34"/>
      <c r="S83" s="34"/>
      <c r="T83" s="34"/>
      <c r="U83" s="34"/>
    </row>
    <row r="84" spans="1:21" s="6" customFormat="1" ht="37.5" x14ac:dyDescent="0.25">
      <c r="A84" s="4">
        <v>82</v>
      </c>
      <c r="B84" s="17" t="s">
        <v>88</v>
      </c>
      <c r="C84" s="4" t="s">
        <v>116</v>
      </c>
      <c r="D84" s="4" t="s">
        <v>115</v>
      </c>
      <c r="E84" s="15" t="s">
        <v>99</v>
      </c>
      <c r="F84" s="16">
        <v>120</v>
      </c>
      <c r="G84" s="16">
        <v>60</v>
      </c>
      <c r="H84" s="16">
        <f t="shared" si="4"/>
        <v>7200</v>
      </c>
      <c r="I84" s="48">
        <v>45960</v>
      </c>
      <c r="J84" s="4"/>
      <c r="K84" s="5"/>
      <c r="L84" s="35">
        <v>60</v>
      </c>
      <c r="M84" s="34"/>
      <c r="N84" s="36">
        <v>126</v>
      </c>
      <c r="O84" s="36">
        <v>90</v>
      </c>
      <c r="P84" s="34"/>
      <c r="Q84" s="34"/>
      <c r="R84" s="34"/>
      <c r="S84" s="34"/>
      <c r="T84" s="34"/>
      <c r="U84" s="34"/>
    </row>
    <row r="85" spans="1:21" s="6" customFormat="1" ht="37.5" x14ac:dyDescent="0.25">
      <c r="A85" s="4">
        <v>83</v>
      </c>
      <c r="B85" s="17" t="s">
        <v>89</v>
      </c>
      <c r="C85" s="4" t="s">
        <v>114</v>
      </c>
      <c r="D85" s="4" t="s">
        <v>113</v>
      </c>
      <c r="E85" s="15" t="s">
        <v>99</v>
      </c>
      <c r="F85" s="16">
        <v>3</v>
      </c>
      <c r="G85" s="16">
        <v>2850</v>
      </c>
      <c r="H85" s="16">
        <f t="shared" si="4"/>
        <v>8550</v>
      </c>
      <c r="I85" s="48">
        <v>45960</v>
      </c>
      <c r="J85" s="4"/>
      <c r="K85" s="5"/>
      <c r="L85" s="35">
        <v>2850</v>
      </c>
      <c r="M85" s="34"/>
      <c r="N85" s="36">
        <v>5985</v>
      </c>
      <c r="O85" s="36">
        <v>4275</v>
      </c>
      <c r="P85" s="34"/>
      <c r="Q85" s="34"/>
      <c r="R85" s="34"/>
      <c r="S85" s="34"/>
      <c r="T85" s="34"/>
      <c r="U85" s="34"/>
    </row>
    <row r="86" spans="1:21" s="6" customFormat="1" ht="37.5" x14ac:dyDescent="0.25">
      <c r="A86" s="4">
        <v>84</v>
      </c>
      <c r="B86" s="17" t="s">
        <v>90</v>
      </c>
      <c r="C86" s="4" t="s">
        <v>118</v>
      </c>
      <c r="D86" s="4" t="s">
        <v>117</v>
      </c>
      <c r="E86" s="15" t="s">
        <v>99</v>
      </c>
      <c r="F86" s="16">
        <v>5</v>
      </c>
      <c r="G86" s="16">
        <v>1955</v>
      </c>
      <c r="H86" s="16">
        <f>F86*G86</f>
        <v>9775</v>
      </c>
      <c r="I86" s="48">
        <v>45960</v>
      </c>
      <c r="J86" s="4"/>
      <c r="K86" s="5"/>
      <c r="L86" s="35">
        <v>1955</v>
      </c>
      <c r="M86" s="34"/>
      <c r="N86" s="36">
        <v>4105.5</v>
      </c>
      <c r="O86" s="36">
        <v>2932.5</v>
      </c>
      <c r="P86" s="34"/>
      <c r="Q86" s="34"/>
      <c r="R86" s="34"/>
      <c r="S86" s="34"/>
      <c r="T86" s="34"/>
      <c r="U86" s="34"/>
    </row>
    <row r="87" spans="1:21" s="6" customFormat="1" ht="37.5" x14ac:dyDescent="0.25">
      <c r="A87" s="4">
        <v>85</v>
      </c>
      <c r="B87" s="17" t="s">
        <v>91</v>
      </c>
      <c r="C87" s="4" t="s">
        <v>107</v>
      </c>
      <c r="D87" s="4" t="s">
        <v>112</v>
      </c>
      <c r="E87" s="15" t="s">
        <v>99</v>
      </c>
      <c r="F87" s="16">
        <v>8</v>
      </c>
      <c r="G87" s="16">
        <v>3917</v>
      </c>
      <c r="H87" s="16">
        <f t="shared" ref="H87:H104" si="5">F87*G87</f>
        <v>31336</v>
      </c>
      <c r="I87" s="48">
        <v>45960</v>
      </c>
      <c r="J87" s="4"/>
      <c r="K87" s="5"/>
      <c r="L87" s="35">
        <v>3917</v>
      </c>
      <c r="M87" s="34"/>
      <c r="N87" s="36">
        <v>8225.7000000000007</v>
      </c>
      <c r="O87" s="36">
        <v>5875.5</v>
      </c>
      <c r="P87" s="34"/>
      <c r="Q87" s="34"/>
      <c r="R87" s="34"/>
      <c r="S87" s="34"/>
      <c r="T87" s="34"/>
      <c r="U87" s="34"/>
    </row>
    <row r="88" spans="1:21" s="6" customFormat="1" ht="75" x14ac:dyDescent="0.25">
      <c r="A88" s="4">
        <v>86</v>
      </c>
      <c r="B88" s="17" t="s">
        <v>92</v>
      </c>
      <c r="C88" s="4" t="s">
        <v>120</v>
      </c>
      <c r="D88" s="4" t="s">
        <v>119</v>
      </c>
      <c r="E88" s="15" t="s">
        <v>99</v>
      </c>
      <c r="F88" s="16">
        <v>2</v>
      </c>
      <c r="G88" s="16">
        <v>8130</v>
      </c>
      <c r="H88" s="16">
        <f t="shared" si="5"/>
        <v>16260</v>
      </c>
      <c r="I88" s="48">
        <v>45960</v>
      </c>
      <c r="J88" s="4"/>
      <c r="K88" s="5"/>
      <c r="L88" s="35">
        <v>8130</v>
      </c>
      <c r="M88" s="34"/>
      <c r="N88" s="36">
        <v>17073</v>
      </c>
      <c r="O88" s="36">
        <v>12195</v>
      </c>
      <c r="P88" s="34"/>
      <c r="Q88" s="34"/>
      <c r="R88" s="34"/>
      <c r="S88" s="34"/>
      <c r="T88" s="34"/>
      <c r="U88" s="34"/>
    </row>
    <row r="89" spans="1:21" s="6" customFormat="1" ht="56.25" x14ac:dyDescent="0.25">
      <c r="A89" s="4">
        <v>87</v>
      </c>
      <c r="B89" s="17" t="s">
        <v>93</v>
      </c>
      <c r="C89" s="4" t="s">
        <v>108</v>
      </c>
      <c r="D89" s="4" t="s">
        <v>111</v>
      </c>
      <c r="E89" s="15" t="s">
        <v>99</v>
      </c>
      <c r="F89" s="16">
        <v>20</v>
      </c>
      <c r="G89" s="16">
        <v>617</v>
      </c>
      <c r="H89" s="16">
        <f t="shared" si="5"/>
        <v>12340</v>
      </c>
      <c r="I89" s="48">
        <v>45960</v>
      </c>
      <c r="J89" s="4"/>
      <c r="K89" s="5"/>
      <c r="L89" s="35">
        <v>617</v>
      </c>
      <c r="M89" s="34"/>
      <c r="N89" s="36">
        <v>1295.7</v>
      </c>
      <c r="O89" s="36">
        <v>925.5</v>
      </c>
      <c r="P89" s="34"/>
      <c r="Q89" s="34"/>
      <c r="R89" s="34"/>
      <c r="S89" s="34"/>
      <c r="T89" s="34"/>
      <c r="U89" s="34"/>
    </row>
    <row r="90" spans="1:21" s="6" customFormat="1" ht="56.25" x14ac:dyDescent="0.25">
      <c r="A90" s="4">
        <v>88</v>
      </c>
      <c r="B90" s="17" t="s">
        <v>94</v>
      </c>
      <c r="C90" s="4" t="s">
        <v>109</v>
      </c>
      <c r="D90" s="4" t="s">
        <v>111</v>
      </c>
      <c r="E90" s="15" t="s">
        <v>99</v>
      </c>
      <c r="F90" s="16">
        <v>20</v>
      </c>
      <c r="G90" s="16">
        <v>462</v>
      </c>
      <c r="H90" s="16">
        <f>F90*G90</f>
        <v>9240</v>
      </c>
      <c r="I90" s="48">
        <v>45960</v>
      </c>
      <c r="J90" s="7"/>
      <c r="K90" s="5"/>
      <c r="L90" s="35">
        <v>462</v>
      </c>
      <c r="M90" s="34"/>
      <c r="N90" s="36">
        <v>970.2</v>
      </c>
      <c r="O90" s="36">
        <v>693</v>
      </c>
      <c r="P90" s="34"/>
      <c r="Q90" s="34"/>
      <c r="R90" s="34"/>
      <c r="S90" s="34"/>
      <c r="T90" s="34"/>
      <c r="U90" s="34"/>
    </row>
    <row r="91" spans="1:21" s="6" customFormat="1" ht="93.75" x14ac:dyDescent="0.25">
      <c r="A91" s="4">
        <v>89</v>
      </c>
      <c r="B91" s="4" t="s">
        <v>211</v>
      </c>
      <c r="C91" s="4" t="s">
        <v>210</v>
      </c>
      <c r="D91" s="5" t="s">
        <v>141</v>
      </c>
      <c r="E91" s="15" t="s">
        <v>206</v>
      </c>
      <c r="F91" s="16">
        <v>1</v>
      </c>
      <c r="G91" s="15">
        <v>1501464</v>
      </c>
      <c r="H91" s="16">
        <f t="shared" ref="H91:H92" si="6">F91*G91</f>
        <v>1501464</v>
      </c>
      <c r="I91" s="48">
        <v>45960</v>
      </c>
      <c r="J91" s="7"/>
      <c r="K91" s="5"/>
      <c r="L91" s="34"/>
      <c r="M91" s="34"/>
      <c r="N91" s="36">
        <v>1647000</v>
      </c>
      <c r="O91" s="36">
        <v>1738200</v>
      </c>
      <c r="P91" s="34"/>
      <c r="Q91" s="35">
        <v>1501464</v>
      </c>
      <c r="R91" s="34"/>
      <c r="S91" s="34"/>
      <c r="T91" s="34"/>
      <c r="U91" s="34"/>
    </row>
    <row r="92" spans="1:21" s="6" customFormat="1" ht="93.75" x14ac:dyDescent="0.25">
      <c r="A92" s="4">
        <v>90</v>
      </c>
      <c r="B92" s="4" t="s">
        <v>205</v>
      </c>
      <c r="C92" s="4" t="s">
        <v>205</v>
      </c>
      <c r="D92" s="5" t="s">
        <v>141</v>
      </c>
      <c r="E92" s="15" t="s">
        <v>206</v>
      </c>
      <c r="F92" s="16">
        <v>1</v>
      </c>
      <c r="G92" s="15">
        <v>932722</v>
      </c>
      <c r="H92" s="16">
        <f t="shared" si="6"/>
        <v>932722</v>
      </c>
      <c r="I92" s="48">
        <v>45960</v>
      </c>
      <c r="J92" s="7"/>
      <c r="K92" s="5"/>
      <c r="L92" s="34"/>
      <c r="M92" s="34"/>
      <c r="N92" s="36">
        <v>1128000</v>
      </c>
      <c r="O92" s="36">
        <v>1245860</v>
      </c>
      <c r="P92" s="34"/>
      <c r="Q92" s="35">
        <v>932722</v>
      </c>
      <c r="R92" s="34"/>
      <c r="S92" s="34"/>
      <c r="T92" s="34"/>
      <c r="U92" s="34"/>
    </row>
    <row r="93" spans="1:21" s="12" customFormat="1" x14ac:dyDescent="0.25">
      <c r="A93" s="5"/>
      <c r="B93" s="18"/>
      <c r="C93" s="5"/>
      <c r="D93" s="5"/>
      <c r="E93" s="19"/>
      <c r="F93" s="19"/>
      <c r="G93" s="20"/>
      <c r="H93" s="27">
        <f>SUM(H3:H92)</f>
        <v>11701996</v>
      </c>
      <c r="I93" s="49"/>
      <c r="J93" s="8"/>
      <c r="K93" s="5"/>
      <c r="L93" s="36"/>
      <c r="M93" s="36"/>
      <c r="N93" s="36"/>
      <c r="O93" s="36"/>
      <c r="P93" s="36"/>
      <c r="Q93" s="36"/>
      <c r="R93" s="36"/>
      <c r="S93" s="36"/>
      <c r="T93" s="36"/>
      <c r="U93" s="36"/>
    </row>
    <row r="94" spans="1:21" s="12" customFormat="1" x14ac:dyDescent="0.25">
      <c r="A94" s="123" t="s">
        <v>208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36"/>
      <c r="M94" s="36"/>
      <c r="N94" s="36"/>
      <c r="O94" s="36"/>
      <c r="P94" s="36"/>
      <c r="Q94" s="36"/>
      <c r="R94" s="36"/>
      <c r="S94" s="36"/>
      <c r="T94" s="36"/>
      <c r="U94" s="36"/>
    </row>
    <row r="95" spans="1:21" s="12" customFormat="1" ht="93.75" x14ac:dyDescent="0.25">
      <c r="A95" s="5">
        <v>93</v>
      </c>
      <c r="B95" s="5" t="s">
        <v>180</v>
      </c>
      <c r="C95" s="5"/>
      <c r="D95" s="5" t="s">
        <v>141</v>
      </c>
      <c r="E95" s="19"/>
      <c r="F95" s="19">
        <v>3</v>
      </c>
      <c r="G95" s="20">
        <v>20000</v>
      </c>
      <c r="H95" s="20">
        <f t="shared" si="5"/>
        <v>60000</v>
      </c>
      <c r="I95" s="48">
        <v>45960</v>
      </c>
      <c r="J95" s="8"/>
      <c r="K95" s="5"/>
      <c r="L95" s="36"/>
      <c r="M95" s="36"/>
      <c r="N95" s="37" t="s">
        <v>236</v>
      </c>
      <c r="O95" s="37" t="s">
        <v>237</v>
      </c>
      <c r="P95" s="36"/>
      <c r="Q95" s="36"/>
      <c r="R95" s="36"/>
      <c r="S95" s="36"/>
      <c r="T95" s="36"/>
      <c r="U95" s="36"/>
    </row>
    <row r="96" spans="1:21" s="6" customFormat="1" ht="93.75" x14ac:dyDescent="0.25">
      <c r="A96" s="4">
        <v>94</v>
      </c>
      <c r="B96" s="5" t="s">
        <v>183</v>
      </c>
      <c r="C96" s="5" t="s">
        <v>182</v>
      </c>
      <c r="D96" s="5" t="s">
        <v>141</v>
      </c>
      <c r="E96" s="19" t="s">
        <v>184</v>
      </c>
      <c r="F96" s="19">
        <v>3</v>
      </c>
      <c r="G96" s="20">
        <v>20000</v>
      </c>
      <c r="H96" s="20">
        <f t="shared" si="5"/>
        <v>60000</v>
      </c>
      <c r="I96" s="48">
        <v>45960</v>
      </c>
      <c r="J96" s="5"/>
      <c r="K96" s="5"/>
      <c r="L96" s="34"/>
      <c r="M96" s="34"/>
      <c r="N96" s="36">
        <v>44000</v>
      </c>
      <c r="O96" s="36">
        <v>30000</v>
      </c>
      <c r="P96" s="34"/>
      <c r="Q96" s="34"/>
      <c r="R96" s="35">
        <v>19000</v>
      </c>
      <c r="S96" s="34"/>
      <c r="T96" s="34"/>
      <c r="U96" s="34"/>
    </row>
    <row r="97" spans="1:21" s="12" customFormat="1" ht="93.75" x14ac:dyDescent="0.25">
      <c r="A97" s="5">
        <v>95</v>
      </c>
      <c r="B97" s="5" t="s">
        <v>177</v>
      </c>
      <c r="C97" s="5" t="s">
        <v>199</v>
      </c>
      <c r="D97" s="5" t="s">
        <v>141</v>
      </c>
      <c r="E97" s="5" t="s">
        <v>176</v>
      </c>
      <c r="F97" s="19">
        <v>1</v>
      </c>
      <c r="G97" s="20">
        <v>45000</v>
      </c>
      <c r="H97" s="20">
        <f t="shared" si="5"/>
        <v>45000</v>
      </c>
      <c r="I97" s="48">
        <v>45960</v>
      </c>
      <c r="J97" s="5"/>
      <c r="K97" s="5"/>
      <c r="L97" s="36"/>
      <c r="M97" s="36"/>
      <c r="N97" s="36">
        <v>99000</v>
      </c>
      <c r="O97" s="36">
        <v>67500</v>
      </c>
      <c r="P97" s="35">
        <v>44700</v>
      </c>
      <c r="Q97" s="36"/>
      <c r="R97" s="36"/>
      <c r="S97" s="36"/>
      <c r="T97" s="36"/>
      <c r="U97" s="36"/>
    </row>
    <row r="98" spans="1:21" s="6" customFormat="1" ht="93.75" x14ac:dyDescent="0.25">
      <c r="A98" s="4">
        <v>96</v>
      </c>
      <c r="B98" s="5" t="s">
        <v>179</v>
      </c>
      <c r="C98" s="5" t="s">
        <v>185</v>
      </c>
      <c r="D98" s="5" t="s">
        <v>141</v>
      </c>
      <c r="E98" s="5" t="s">
        <v>186</v>
      </c>
      <c r="F98" s="19">
        <v>1</v>
      </c>
      <c r="G98" s="20">
        <v>187000</v>
      </c>
      <c r="H98" s="20">
        <f t="shared" si="5"/>
        <v>187000</v>
      </c>
      <c r="I98" s="48">
        <v>45960</v>
      </c>
      <c r="J98" s="8"/>
      <c r="K98" s="5"/>
      <c r="L98" s="34"/>
      <c r="M98" s="34"/>
      <c r="N98" s="36">
        <v>411400</v>
      </c>
      <c r="O98" s="36">
        <v>280500</v>
      </c>
      <c r="P98" s="34"/>
      <c r="Q98" s="34"/>
      <c r="R98" s="35">
        <v>187000</v>
      </c>
      <c r="S98" s="34"/>
      <c r="T98" s="34"/>
      <c r="U98" s="34"/>
    </row>
    <row r="99" spans="1:21" s="6" customFormat="1" ht="93.75" x14ac:dyDescent="0.25">
      <c r="A99" s="4">
        <v>97</v>
      </c>
      <c r="B99" s="5" t="s">
        <v>178</v>
      </c>
      <c r="C99" s="5" t="s">
        <v>181</v>
      </c>
      <c r="D99" s="5" t="s">
        <v>141</v>
      </c>
      <c r="E99" s="5" t="s">
        <v>124</v>
      </c>
      <c r="F99" s="19">
        <v>14</v>
      </c>
      <c r="G99" s="20">
        <v>5900</v>
      </c>
      <c r="H99" s="20">
        <f t="shared" si="5"/>
        <v>82600</v>
      </c>
      <c r="I99" s="48">
        <v>45960</v>
      </c>
      <c r="J99" s="5"/>
      <c r="K99" s="5"/>
      <c r="L99" s="34"/>
      <c r="M99" s="34"/>
      <c r="N99" s="36">
        <v>12980</v>
      </c>
      <c r="O99" s="36">
        <v>8850</v>
      </c>
      <c r="P99" s="34"/>
      <c r="Q99" s="34"/>
      <c r="R99" s="35">
        <v>5750</v>
      </c>
      <c r="S99" s="34"/>
      <c r="T99" s="34"/>
      <c r="U99" s="34"/>
    </row>
    <row r="100" spans="1:21" s="6" customFormat="1" ht="93.75" x14ac:dyDescent="0.25">
      <c r="A100" s="4">
        <v>98</v>
      </c>
      <c r="B100" s="5" t="s">
        <v>201</v>
      </c>
      <c r="C100" s="5" t="s">
        <v>200</v>
      </c>
      <c r="D100" s="5" t="s">
        <v>141</v>
      </c>
      <c r="E100" s="5" t="s">
        <v>184</v>
      </c>
      <c r="F100" s="19">
        <v>2</v>
      </c>
      <c r="G100" s="20">
        <v>262200</v>
      </c>
      <c r="H100" s="20">
        <f t="shared" si="5"/>
        <v>524400</v>
      </c>
      <c r="I100" s="48">
        <v>45960</v>
      </c>
      <c r="J100" s="5"/>
      <c r="K100" s="5"/>
      <c r="L100" s="34"/>
      <c r="M100" s="34"/>
      <c r="N100" s="36">
        <v>576840</v>
      </c>
      <c r="O100" s="36">
        <v>393300</v>
      </c>
      <c r="P100" s="34"/>
      <c r="Q100" s="34"/>
      <c r="R100" s="35">
        <v>262200</v>
      </c>
      <c r="S100" s="34"/>
      <c r="T100" s="34"/>
      <c r="U100" s="34"/>
    </row>
    <row r="101" spans="1:21" s="12" customFormat="1" ht="93.75" x14ac:dyDescent="0.25">
      <c r="A101" s="5">
        <v>99</v>
      </c>
      <c r="B101" s="5" t="s">
        <v>175</v>
      </c>
      <c r="C101" s="5" t="s">
        <v>202</v>
      </c>
      <c r="D101" s="5" t="s">
        <v>141</v>
      </c>
      <c r="E101" s="5" t="s">
        <v>176</v>
      </c>
      <c r="F101" s="19">
        <v>1</v>
      </c>
      <c r="G101" s="20">
        <v>46000</v>
      </c>
      <c r="H101" s="20">
        <f t="shared" si="5"/>
        <v>46000</v>
      </c>
      <c r="I101" s="48">
        <v>45960</v>
      </c>
      <c r="J101" s="25"/>
      <c r="K101" s="5"/>
      <c r="L101" s="36"/>
      <c r="M101" s="36"/>
      <c r="N101" s="36">
        <v>101200</v>
      </c>
      <c r="O101" s="36">
        <v>69000</v>
      </c>
      <c r="P101" s="35">
        <v>45900</v>
      </c>
      <c r="Q101" s="36"/>
      <c r="R101" s="36"/>
      <c r="S101" s="36"/>
      <c r="T101" s="36"/>
      <c r="U101" s="36"/>
    </row>
    <row r="102" spans="1:21" s="12" customFormat="1" ht="93.75" x14ac:dyDescent="0.25">
      <c r="A102" s="5">
        <v>100</v>
      </c>
      <c r="B102" s="5" t="s">
        <v>188</v>
      </c>
      <c r="C102" s="5" t="s">
        <v>187</v>
      </c>
      <c r="D102" s="5" t="s">
        <v>141</v>
      </c>
      <c r="E102" s="5" t="s">
        <v>190</v>
      </c>
      <c r="F102" s="19">
        <v>2</v>
      </c>
      <c r="G102" s="20">
        <v>3500</v>
      </c>
      <c r="H102" s="20">
        <f t="shared" si="5"/>
        <v>7000</v>
      </c>
      <c r="I102" s="48">
        <v>45960</v>
      </c>
      <c r="J102" s="25"/>
      <c r="K102" s="5"/>
      <c r="L102" s="38"/>
      <c r="M102" s="40"/>
      <c r="N102" s="37" t="s">
        <v>238</v>
      </c>
      <c r="O102" s="37" t="s">
        <v>238</v>
      </c>
      <c r="P102" s="37" t="s">
        <v>238</v>
      </c>
      <c r="Q102" s="37" t="s">
        <v>238</v>
      </c>
      <c r="R102" s="37" t="s">
        <v>238</v>
      </c>
      <c r="S102" s="37"/>
      <c r="T102" s="37"/>
      <c r="U102" s="37"/>
    </row>
    <row r="103" spans="1:21" s="12" customFormat="1" ht="93.75" x14ac:dyDescent="0.25">
      <c r="A103" s="5">
        <v>101</v>
      </c>
      <c r="B103" s="5" t="s">
        <v>192</v>
      </c>
      <c r="C103" s="5" t="s">
        <v>194</v>
      </c>
      <c r="D103" s="5" t="s">
        <v>141</v>
      </c>
      <c r="E103" s="5" t="s">
        <v>99</v>
      </c>
      <c r="F103" s="19">
        <v>2</v>
      </c>
      <c r="G103" s="20">
        <v>3500</v>
      </c>
      <c r="H103" s="20">
        <f t="shared" si="5"/>
        <v>7000</v>
      </c>
      <c r="I103" s="48">
        <v>45960</v>
      </c>
      <c r="J103" s="25"/>
      <c r="K103" s="5"/>
      <c r="L103" s="38"/>
      <c r="M103" s="40"/>
      <c r="N103" s="37" t="s">
        <v>238</v>
      </c>
      <c r="O103" s="37" t="s">
        <v>238</v>
      </c>
      <c r="P103" s="37" t="s">
        <v>238</v>
      </c>
      <c r="Q103" s="37" t="s">
        <v>238</v>
      </c>
      <c r="R103" s="37" t="s">
        <v>238</v>
      </c>
      <c r="S103" s="37"/>
      <c r="T103" s="37"/>
      <c r="U103" s="37"/>
    </row>
    <row r="104" spans="1:21" s="12" customFormat="1" ht="93.75" x14ac:dyDescent="0.25">
      <c r="A104" s="5">
        <v>102</v>
      </c>
      <c r="B104" s="5" t="s">
        <v>191</v>
      </c>
      <c r="C104" s="5" t="s">
        <v>189</v>
      </c>
      <c r="D104" s="5" t="s">
        <v>141</v>
      </c>
      <c r="E104" s="5" t="s">
        <v>186</v>
      </c>
      <c r="F104" s="19">
        <v>2</v>
      </c>
      <c r="G104" s="20">
        <v>3500</v>
      </c>
      <c r="H104" s="20">
        <f t="shared" si="5"/>
        <v>7000</v>
      </c>
      <c r="I104" s="48">
        <v>45960</v>
      </c>
      <c r="J104" s="26"/>
      <c r="K104" s="5"/>
      <c r="L104" s="38"/>
      <c r="M104" s="40"/>
      <c r="N104" s="37" t="s">
        <v>238</v>
      </c>
      <c r="O104" s="37" t="s">
        <v>238</v>
      </c>
      <c r="P104" s="37" t="s">
        <v>238</v>
      </c>
      <c r="Q104" s="37" t="s">
        <v>238</v>
      </c>
      <c r="R104" s="37" t="s">
        <v>238</v>
      </c>
      <c r="S104" s="37"/>
      <c r="T104" s="37"/>
      <c r="U104" s="37"/>
    </row>
    <row r="105" spans="1:21" s="6" customFormat="1" x14ac:dyDescent="0.25">
      <c r="A105" s="4"/>
      <c r="B105" s="5" t="s">
        <v>209</v>
      </c>
      <c r="C105" s="5"/>
      <c r="D105" s="5"/>
      <c r="E105" s="5"/>
      <c r="F105" s="19"/>
      <c r="G105" s="20"/>
      <c r="H105" s="27">
        <f>SUM(H95:H104)</f>
        <v>1026000</v>
      </c>
      <c r="I105" s="50"/>
      <c r="J105" s="26"/>
      <c r="K105" s="5"/>
      <c r="L105" s="36"/>
      <c r="M105" s="36"/>
      <c r="N105" s="34"/>
      <c r="O105" s="34"/>
      <c r="P105" s="34"/>
      <c r="Q105" s="34"/>
      <c r="R105" s="34"/>
      <c r="S105" s="34"/>
      <c r="T105" s="34"/>
      <c r="U105" s="34"/>
    </row>
    <row r="106" spans="1:21" s="6" customFormat="1" x14ac:dyDescent="0.25">
      <c r="A106" s="124" t="s">
        <v>208</v>
      </c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36"/>
      <c r="M106" s="36"/>
      <c r="N106" s="34"/>
      <c r="O106" s="34"/>
      <c r="P106" s="34"/>
      <c r="Q106" s="34"/>
      <c r="R106" s="34"/>
      <c r="S106" s="34"/>
      <c r="T106" s="34"/>
      <c r="U106" s="34"/>
    </row>
    <row r="107" spans="1:21" s="6" customFormat="1" ht="75" customHeight="1" x14ac:dyDescent="0.25">
      <c r="A107" s="4">
        <v>103</v>
      </c>
      <c r="B107" s="5" t="s">
        <v>166</v>
      </c>
      <c r="C107" s="5" t="s">
        <v>171</v>
      </c>
      <c r="D107" s="5"/>
      <c r="E107" s="19" t="s">
        <v>174</v>
      </c>
      <c r="F107" s="19">
        <v>7</v>
      </c>
      <c r="G107" s="20">
        <v>9569</v>
      </c>
      <c r="H107" s="20">
        <f>F107*G107</f>
        <v>66983</v>
      </c>
      <c r="I107" s="48">
        <v>45960</v>
      </c>
      <c r="J107" s="26"/>
      <c r="K107" s="5"/>
      <c r="L107" s="36"/>
      <c r="M107" s="36"/>
      <c r="N107" s="34"/>
      <c r="O107" s="34"/>
      <c r="P107" s="34"/>
      <c r="Q107" s="34"/>
      <c r="R107" s="34"/>
      <c r="S107" s="35">
        <v>9569</v>
      </c>
      <c r="T107" s="36">
        <v>12000</v>
      </c>
      <c r="U107" s="36">
        <v>11200</v>
      </c>
    </row>
    <row r="108" spans="1:21" s="6" customFormat="1" ht="37.5" x14ac:dyDescent="0.25">
      <c r="A108" s="4">
        <v>104</v>
      </c>
      <c r="B108" s="5" t="s">
        <v>167</v>
      </c>
      <c r="C108" s="5" t="s">
        <v>172</v>
      </c>
      <c r="D108" s="5"/>
      <c r="E108" s="19" t="s">
        <v>174</v>
      </c>
      <c r="F108" s="19">
        <v>2</v>
      </c>
      <c r="G108" s="20">
        <v>26365</v>
      </c>
      <c r="H108" s="20">
        <f>F108*G108</f>
        <v>52730</v>
      </c>
      <c r="I108" s="48">
        <v>45960</v>
      </c>
      <c r="J108" s="26"/>
      <c r="K108" s="5"/>
      <c r="L108" s="36"/>
      <c r="M108" s="36"/>
      <c r="N108" s="34"/>
      <c r="O108" s="34"/>
      <c r="P108" s="34"/>
      <c r="Q108" s="34"/>
      <c r="R108" s="34"/>
      <c r="S108" s="35">
        <v>26365</v>
      </c>
      <c r="T108" s="36">
        <v>31000</v>
      </c>
      <c r="U108" s="36">
        <v>29900</v>
      </c>
    </row>
    <row r="109" spans="1:21" s="6" customFormat="1" ht="93.75" x14ac:dyDescent="0.25">
      <c r="A109" s="4">
        <v>105</v>
      </c>
      <c r="B109" s="5" t="s">
        <v>168</v>
      </c>
      <c r="C109" s="5" t="s">
        <v>173</v>
      </c>
      <c r="D109" s="5"/>
      <c r="E109" s="19" t="s">
        <v>174</v>
      </c>
      <c r="F109" s="19">
        <v>5</v>
      </c>
      <c r="G109" s="20">
        <v>32726</v>
      </c>
      <c r="H109" s="20">
        <f>F109*G109</f>
        <v>163630</v>
      </c>
      <c r="I109" s="48">
        <v>45960</v>
      </c>
      <c r="J109" s="26"/>
      <c r="K109" s="5"/>
      <c r="L109" s="36"/>
      <c r="M109" s="36"/>
      <c r="N109" s="34"/>
      <c r="O109" s="34"/>
      <c r="P109" s="34"/>
      <c r="Q109" s="34"/>
      <c r="R109" s="34"/>
      <c r="S109" s="35">
        <v>32726</v>
      </c>
      <c r="T109" s="36">
        <v>40000</v>
      </c>
      <c r="U109" s="36">
        <v>36000</v>
      </c>
    </row>
    <row r="110" spans="1:21" s="6" customFormat="1" ht="112.5" x14ac:dyDescent="0.25">
      <c r="A110" s="4">
        <v>106</v>
      </c>
      <c r="B110" s="5" t="s">
        <v>169</v>
      </c>
      <c r="C110" s="5" t="s">
        <v>170</v>
      </c>
      <c r="D110" s="5"/>
      <c r="E110" s="19" t="s">
        <v>174</v>
      </c>
      <c r="F110" s="19">
        <v>4</v>
      </c>
      <c r="G110" s="20">
        <v>37964</v>
      </c>
      <c r="H110" s="20">
        <f>F110*G110</f>
        <v>151856</v>
      </c>
      <c r="I110" s="48">
        <v>45960</v>
      </c>
      <c r="J110" s="29"/>
      <c r="K110" s="5"/>
      <c r="L110" s="36"/>
      <c r="M110" s="36"/>
      <c r="N110" s="34"/>
      <c r="O110" s="34"/>
      <c r="P110" s="34"/>
      <c r="Q110" s="34"/>
      <c r="R110" s="34"/>
      <c r="S110" s="35">
        <v>37964</v>
      </c>
      <c r="T110" s="36">
        <v>42000</v>
      </c>
      <c r="U110" s="36">
        <v>40000</v>
      </c>
    </row>
    <row r="111" spans="1:21" s="6" customFormat="1" x14ac:dyDescent="0.25">
      <c r="A111" s="5"/>
      <c r="B111" s="5"/>
      <c r="C111" s="5"/>
      <c r="D111" s="5"/>
      <c r="E111" s="19"/>
      <c r="F111" s="19"/>
      <c r="G111" s="20"/>
      <c r="H111" s="27">
        <f>SUM(H95:H110)</f>
        <v>2487199</v>
      </c>
      <c r="I111" s="49"/>
      <c r="J111" s="29"/>
      <c r="K111" s="5"/>
      <c r="L111" s="36"/>
      <c r="M111" s="36"/>
      <c r="N111" s="34"/>
      <c r="O111" s="34"/>
      <c r="P111" s="34"/>
      <c r="Q111" s="34"/>
      <c r="R111" s="34"/>
      <c r="S111" s="34"/>
      <c r="T111" s="34"/>
      <c r="U111" s="34"/>
    </row>
    <row r="112" spans="1:21" s="6" customFormat="1" x14ac:dyDescent="0.25">
      <c r="A112" s="124" t="s">
        <v>208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36"/>
      <c r="M112" s="36"/>
      <c r="N112" s="34"/>
      <c r="O112" s="34"/>
      <c r="P112" s="34"/>
      <c r="Q112" s="34"/>
      <c r="R112" s="34"/>
      <c r="S112" s="34"/>
      <c r="T112" s="34"/>
      <c r="U112" s="34"/>
    </row>
    <row r="113" spans="1:21" s="6" customFormat="1" ht="93.75" x14ac:dyDescent="0.25">
      <c r="A113" s="4">
        <v>107</v>
      </c>
      <c r="B113" s="5" t="s">
        <v>193</v>
      </c>
      <c r="C113" s="5" t="s">
        <v>204</v>
      </c>
      <c r="D113" s="5" t="s">
        <v>141</v>
      </c>
      <c r="E113" s="5" t="s">
        <v>203</v>
      </c>
      <c r="F113" s="19">
        <v>1</v>
      </c>
      <c r="G113" s="20">
        <v>165000</v>
      </c>
      <c r="H113" s="27">
        <f t="shared" ref="H113" si="7">F113*G113</f>
        <v>165000</v>
      </c>
      <c r="I113" s="48">
        <v>45960</v>
      </c>
      <c r="J113" s="30" t="s">
        <v>207</v>
      </c>
      <c r="K113" s="5"/>
      <c r="L113" s="36"/>
      <c r="M113" s="36"/>
      <c r="N113" s="34"/>
      <c r="O113" s="34"/>
      <c r="P113" s="34"/>
      <c r="Q113" s="34"/>
      <c r="R113" s="34"/>
      <c r="S113" s="34"/>
      <c r="T113" s="34"/>
      <c r="U113" s="34"/>
    </row>
    <row r="114" spans="1:21" x14ac:dyDescent="0.25">
      <c r="A114" s="10"/>
      <c r="B114" s="10"/>
      <c r="C114" s="10"/>
      <c r="D114" s="10"/>
      <c r="E114" s="10"/>
      <c r="F114" s="10"/>
      <c r="G114" s="10"/>
      <c r="H114" s="11"/>
      <c r="I114" s="51"/>
      <c r="J114" s="10"/>
      <c r="K114" s="10"/>
    </row>
    <row r="115" spans="1:21" x14ac:dyDescent="0.25">
      <c r="A115" s="6"/>
      <c r="B115" s="6"/>
      <c r="C115" s="3"/>
      <c r="D115" s="3"/>
      <c r="E115" s="3"/>
      <c r="F115" s="3"/>
      <c r="G115" s="3"/>
      <c r="H115" s="3"/>
      <c r="I115" s="52"/>
      <c r="J115" s="6"/>
      <c r="K115" s="6"/>
    </row>
    <row r="116" spans="1:21" x14ac:dyDescent="0.25">
      <c r="A116" s="6"/>
      <c r="B116" s="6"/>
      <c r="C116" s="3"/>
      <c r="D116" s="3"/>
      <c r="E116" s="3"/>
      <c r="F116" s="3"/>
      <c r="G116" s="3"/>
      <c r="H116" s="3"/>
      <c r="I116" s="52"/>
      <c r="J116" s="6"/>
      <c r="K116" s="6"/>
    </row>
    <row r="117" spans="1:21" x14ac:dyDescent="0.25">
      <c r="A117" s="6"/>
      <c r="B117" s="6"/>
      <c r="C117" s="3" t="s">
        <v>7</v>
      </c>
      <c r="D117" s="3"/>
      <c r="E117" s="3"/>
      <c r="F117" s="3"/>
      <c r="G117" s="3"/>
      <c r="H117" s="9" t="s">
        <v>13</v>
      </c>
      <c r="I117" s="52"/>
      <c r="J117" s="6"/>
      <c r="K117" s="6"/>
    </row>
    <row r="118" spans="1:21" x14ac:dyDescent="0.25">
      <c r="A118" s="6"/>
      <c r="B118" s="6"/>
      <c r="C118" s="6"/>
      <c r="D118" s="6"/>
      <c r="E118" s="6"/>
      <c r="F118" s="6"/>
      <c r="G118" s="6"/>
      <c r="H118" s="6"/>
      <c r="J118" s="6"/>
      <c r="K118" s="6"/>
    </row>
    <row r="119" spans="1:21" x14ac:dyDescent="0.25">
      <c r="A119" s="6"/>
    </row>
  </sheetData>
  <mergeCells count="5">
    <mergeCell ref="K3:K6"/>
    <mergeCell ref="A94:K94"/>
    <mergeCell ref="A112:K112"/>
    <mergeCell ref="A106:K106"/>
    <mergeCell ref="A2:U2"/>
  </mergeCells>
  <pageMargins left="0.25" right="0.25" top="0.75" bottom="0.75" header="0.3" footer="0.3"/>
  <pageSetup paperSize="9"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Кадырова И.А._30.10.2025</vt:lpstr>
      <vt:lpstr>Кишкентаева А.С._30.10.2025</vt:lpstr>
      <vt:lpstr>Баттакова Ш Б_30.10.2025</vt:lpstr>
      <vt:lpstr>Рыбалкина Д.Х._30.10.2025</vt:lpstr>
      <vt:lpstr>Рамазанова А._30.10.2025</vt:lpstr>
      <vt:lpstr>Бадекова К.Ж._30.10.2025</vt:lpstr>
      <vt:lpstr>30.10.2025_Едрисов А.Т.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2025-10-14T06:23:04Z</cp:lastPrinted>
  <dcterms:created xsi:type="dcterms:W3CDTF">2025-02-04T12:14:25Z</dcterms:created>
  <dcterms:modified xsi:type="dcterms:W3CDTF">2025-11-14T02:02:47Z</dcterms:modified>
</cp:coreProperties>
</file>